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240" windowHeight="9030" tabRatio="973" activeTab="0"/>
  </bookViews>
  <sheets>
    <sheet name="Instructions" sheetId="1" r:id="rId1"/>
    <sheet name="1.0 Leadership" sheetId="2" r:id="rId2"/>
    <sheet name="2.0 Info&amp;Analysis" sheetId="3" r:id="rId3"/>
    <sheet name="3.0 Planning" sheetId="4" r:id="rId4"/>
    <sheet name="4.0 HumanR" sheetId="5" r:id="rId5"/>
    <sheet name="5.0 ProcessM" sheetId="6" r:id="rId6"/>
    <sheet name="6.0 Operations" sheetId="7" r:id="rId7"/>
    <sheet name="7.0 Customer" sheetId="8" r:id="rId8"/>
    <sheet name="Summary Analysis" sheetId="9" r:id="rId9"/>
    <sheet name="Profit Impact" sheetId="10" r:id="rId10"/>
  </sheets>
  <definedNames>
    <definedName name="_xlnm.Print_Area" localSheetId="9">'Profit Impact'!$D$15:$I$69</definedName>
    <definedName name="_xlnm.Print_Titles" localSheetId="9">'Profit Impact'!$15:$16</definedName>
    <definedName name="Statement_Date">'Profit Impact'!#REF!</definedName>
  </definedNames>
  <calcPr fullCalcOnLoad="1"/>
</workbook>
</file>

<file path=xl/comments1.xml><?xml version="1.0" encoding="utf-8"?>
<comments xmlns="http://schemas.openxmlformats.org/spreadsheetml/2006/main">
  <authors>
    <author>Matt H. Evans</author>
  </authors>
  <commentList>
    <comment ref="H23" authorId="0">
      <text>
        <r>
          <rPr>
            <sz val="8"/>
            <rFont val="Tahoma"/>
            <family val="2"/>
          </rPr>
          <t xml:space="preserve">Cells with comments will have a small red triangle in the upper right corner of the cell. </t>
        </r>
      </text>
    </comment>
    <comment ref="D5" authorId="0">
      <text>
        <r>
          <rPr>
            <sz val="8"/>
            <rFont val="Tahoma"/>
            <family val="2"/>
          </rPr>
          <t>SWOT refers to Strength's, Weaknesses, Opportunities, and Threats confronting the organization.</t>
        </r>
      </text>
    </comment>
  </commentList>
</comments>
</file>

<file path=xl/comments2.xml><?xml version="1.0" encoding="utf-8"?>
<comments xmlns="http://schemas.openxmlformats.org/spreadsheetml/2006/main">
  <authors>
    <author>Matt H. Evans</author>
  </authors>
  <commentList>
    <comment ref="L66"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1" authorId="0">
      <text>
        <r>
          <rPr>
            <sz val="8"/>
            <rFont val="Tahoma"/>
            <family val="2"/>
          </rPr>
          <t>0% = Senior management is not involved in developing and deploying quality improvement within the company. Senior level executives fail to recognize quality related activities and are not focused on customer driven improvement initiatives.</t>
        </r>
      </text>
    </comment>
    <comment ref="G71" authorId="0">
      <text>
        <r>
          <rPr>
            <sz val="8"/>
            <rFont val="Tahoma"/>
            <family val="2"/>
          </rPr>
          <t xml:space="preserve">100% = Senior management is very involved personally in quality improvement and very focused on customer driven processes, striving for excellence in quality. Employees and others involved in quality improvement are recognized by management. </t>
        </r>
      </text>
    </comment>
    <comment ref="F75" authorId="0">
      <text>
        <r>
          <rPr>
            <sz val="8"/>
            <rFont val="Tahoma"/>
            <family val="2"/>
          </rPr>
          <t xml:space="preserve">Values of the company are not shared with employees, suppliers, customers, and other stakeholders. Quality is obviously not a high
priority with senior level management. </t>
        </r>
      </text>
    </comment>
    <comment ref="G75" authorId="0">
      <text>
        <r>
          <rPr>
            <sz val="8"/>
            <rFont val="Tahoma"/>
            <family val="2"/>
          </rPr>
          <t xml:space="preserve">The company has very high standards related to quality. These standards of quality are strongly communicated in all types of formats - mission statement, vision, corporate guidelines, policies, management practices, code of business conduct, and all operating principles. A complete set of value statements is published as part of the company's strategy. </t>
        </r>
      </text>
    </comment>
    <comment ref="F80" authorId="0">
      <text>
        <r>
          <rPr>
            <sz val="8"/>
            <rFont val="Tahoma"/>
            <family val="2"/>
          </rPr>
          <t>Senior management fails to communicate quality values. There is little if any communication on customer focus and managers and supervisors are left to do as they please.</t>
        </r>
      </text>
    </comment>
    <comment ref="G80" authorId="0">
      <text>
        <r>
          <rPr>
            <sz val="8"/>
            <rFont val="Tahoma"/>
            <family val="2"/>
          </rPr>
          <t>The highest levels of the organization (CEO and others) are always communicating the company's high focus on customers and quality. All formats of communication (meetings, newsletters, etc.) reinforce the customer service orientation. Customer service and relationships is part of management development.</t>
        </r>
      </text>
    </comment>
    <comment ref="F85" authorId="0">
      <text>
        <r>
          <rPr>
            <sz val="8"/>
            <rFont val="Tahoma"/>
            <family val="2"/>
          </rPr>
          <t xml:space="preserve">Senior managers do not monitor their leadership effectiveness and personal involvement within the company. Senior management lacks any evaluation process to improve personal leadership. </t>
        </r>
      </text>
    </comment>
    <comment ref="G85" authorId="0">
      <text>
        <r>
          <rPr>
            <sz val="8"/>
            <rFont val="Tahoma"/>
            <family val="2"/>
          </rPr>
          <t xml:space="preserve">There are specific feedback systems (surveys, questionnaires, direct reports, etc.) for improving leadership at the top levels within the organization. Senior management follows a plan to monitor and improve personal involvement with employees, customers, suppliers, and other stakeholder groups. </t>
        </r>
      </text>
    </comment>
    <comment ref="F90" authorId="0">
      <text>
        <r>
          <rPr>
            <sz val="8"/>
            <rFont val="Tahoma"/>
            <family val="2"/>
          </rPr>
          <t>Few, if any, managers and supervisors are involved in quality control improvements and processes. There are no specific measures and guidelines in place.</t>
        </r>
      </text>
    </comment>
    <comment ref="G90" authorId="0">
      <text>
        <r>
          <rPr>
            <sz val="8"/>
            <rFont val="Tahoma"/>
            <family val="2"/>
          </rPr>
          <t xml:space="preserve">The organization has a strong focus on customer satisfaction and quality, backed up by a set of measurements and standards. Participation on quality is both broad and deep, cutting across functions and organizational levels. Everyone is encouraged to become involved. Everyone's performance is evaluated regularly against quality targets. </t>
        </r>
      </text>
    </comment>
    <comment ref="F94" authorId="0">
      <text>
        <r>
          <rPr>
            <sz val="8"/>
            <rFont val="Tahoma"/>
            <family val="2"/>
          </rPr>
          <t>There is no communication regarding customer focus and quality improvement. Only customers seem to get feedback regarding quality issues. There is no process of communication within the company.</t>
        </r>
      </text>
    </comment>
    <comment ref="G94" authorId="0">
      <text>
        <r>
          <rPr>
            <sz val="8"/>
            <rFont val="Tahoma"/>
            <family val="2"/>
          </rPr>
          <t>Communication is rich and deep, constantly dealing with customer focus and quality values. Employee newsletters, meetings, value systems, performance evaluations, and other tools are used to communicate focusing on the customer and quality.</t>
        </r>
      </text>
    </comment>
    <comment ref="F98" authorId="0">
      <text>
        <r>
          <rPr>
            <sz val="8"/>
            <rFont val="Tahoma"/>
            <family val="2"/>
          </rPr>
          <t>Employees are not involved in identifying quality related issues and taking steps to improve quality. The company does not review and evaluate business unit or lower level quality and operating performance.</t>
        </r>
      </text>
    </comment>
    <comment ref="G98" authorId="0">
      <text>
        <r>
          <rPr>
            <sz val="8"/>
            <rFont val="Tahoma"/>
            <family val="2"/>
          </rPr>
          <t xml:space="preserve">Team quality meetings and reviews are held weekly and monthly with planned agendas on quality issues. Review Teams are cross functional, providing useful support to Quality Teams to ensure planned objectives are met. </t>
        </r>
      </text>
    </comment>
    <comment ref="F103" authorId="0">
      <text>
        <r>
          <rPr>
            <sz val="8"/>
            <rFont val="Tahoma"/>
            <family val="2"/>
          </rPr>
          <t xml:space="preserve">Managers and supervisors are not encouraged and rewarded for reinforcing a focus on customer and quality among thier employees. Managers and supervisors do not participate in quality improvement programs. </t>
        </r>
      </text>
    </comment>
    <comment ref="G103" authorId="0">
      <text>
        <r>
          <rPr>
            <sz val="8"/>
            <rFont val="Tahoma"/>
            <family val="2"/>
          </rPr>
          <t xml:space="preserve">Managers and supervisors are rewarded for reinforcing a focus on customer and quality to their employees. Managers and supervisors have strong support and encouragement from upper levels of the organization for showing leadership with customer satisfaction and quality values. </t>
        </r>
      </text>
    </comment>
    <comment ref="F107" authorId="0">
      <text>
        <r>
          <rPr>
            <sz val="8"/>
            <rFont val="Tahoma"/>
            <family val="2"/>
          </rPr>
          <t>The organization does not promote employee safety, protection of the environment, and proper management of waste in its business practices. The organization has been cited for failing to comply with regulations related to safety and environmental quality. The organization has no plans to improve its practices.</t>
        </r>
      </text>
    </comment>
    <comment ref="G107" authorId="0">
      <text>
        <r>
          <rPr>
            <sz val="8"/>
            <rFont val="Tahoma"/>
            <family val="2"/>
          </rPr>
          <t>The organization promotes and recognizes its social responsibilites, including safety, environmental protection, and waste management. The organization shows strong leadership when it comes to social issues, such as local community involvement, employee safety, and protecting the environment.</t>
        </r>
      </text>
    </comment>
    <comment ref="F112" authorId="0">
      <text>
        <r>
          <rPr>
            <sz val="8"/>
            <rFont val="Tahoma"/>
            <family val="2"/>
          </rPr>
          <t xml:space="preserve">The organization never considers public concerns when it creates a product or service. Senior management shows no interest or concern regarding negative public reaction to what the company does or fails to do when it comes to safety, ethical behavior, environmental impacts, and other social issues. </t>
        </r>
      </text>
    </comment>
    <comment ref="G112" authorId="0">
      <text>
        <r>
          <rPr>
            <sz val="8"/>
            <rFont val="Tahoma"/>
            <family val="2"/>
          </rPr>
          <t xml:space="preserve">The organization has a formal process (such as surveys) whereby public reaction is measured regarding its products and services, especially those population segments that could be negatively impacted. Focus groups and other communication techniques are used to partner with the public on social issues such as environmental and safety practices. </t>
        </r>
      </text>
    </comment>
    <comment ref="F116" authorId="0">
      <text>
        <r>
          <rPr>
            <sz val="8"/>
            <rFont val="Tahoma"/>
            <family val="2"/>
          </rPr>
          <t xml:space="preserve">The organization does not share and build a relationship with the community on issues such as safety, protecting the environment, and making other improvements. The organization is not involved and does not try to strengthen its community services for improving health, education, protecting the environment, and making the community better. </t>
        </r>
      </text>
    </comment>
    <comment ref="G116" authorId="0">
      <text>
        <r>
          <rPr>
            <sz val="8"/>
            <rFont val="Tahoma"/>
            <family val="2"/>
          </rPr>
          <t xml:space="preserve">The organization and employees are strongly encouraged to get involved in local community projects, including state wide or national causes that improve the quality of life for everyone. The organization has demonstrated leadership in making social responsibility part of the company's culture and way of doing business. </t>
        </r>
      </text>
    </comment>
    <comment ref="F122" authorId="0">
      <text>
        <r>
          <rPr>
            <sz val="8"/>
            <rFont val="Tahoma"/>
            <family val="2"/>
          </rPr>
          <t xml:space="preserve">The organization has received sanctions and penalties for its products or services because of safety, environmental damages, negative health impacts, and other adverse effects. The organization has no plans to improve its products and services regarding public safety and negative impacts. The organization collects no quality data on adverse impacts and does not consider these issues relevant to the business. </t>
        </r>
      </text>
    </comment>
    <comment ref="G122" authorId="0">
      <text>
        <r>
          <rPr>
            <sz val="8"/>
            <rFont val="Tahoma"/>
            <family val="2"/>
          </rPr>
          <t xml:space="preserve">The organization has not received any sanction or penalties against its products or services in the last three years. The organization collects quality data on adverse impacts and uses this data to develop plans on improving products on key impact issues. The organization partners with various groups to help it address quality issues. </t>
        </r>
      </text>
    </comment>
    <comment ref="F5" authorId="0">
      <text>
        <r>
          <rPr>
            <sz val="8"/>
            <rFont val="Tahoma"/>
            <family val="2"/>
          </rPr>
          <t>SWOT refers to Strength's, Weaknesses, Opportunities, and Threats confronting the organization.</t>
        </r>
      </text>
    </comment>
  </commentList>
</comments>
</file>

<file path=xl/comments3.xml><?xml version="1.0" encoding="utf-8"?>
<comments xmlns="http://schemas.openxmlformats.org/spreadsheetml/2006/main">
  <authors>
    <author>Matt H. Evans</author>
  </authors>
  <commentList>
    <comment ref="L61"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6" authorId="0">
      <text>
        <r>
          <rPr>
            <sz val="8"/>
            <rFont val="Tahoma"/>
            <family val="2"/>
          </rPr>
          <t xml:space="preserve">The company does not measure quality related performance. Any data that is measured and reported is not very useful to decision makers. </t>
        </r>
      </text>
    </comment>
    <comment ref="G66" authorId="0">
      <text>
        <r>
          <rPr>
            <sz val="8"/>
            <rFont val="Tahoma"/>
            <family val="2"/>
          </rPr>
          <t xml:space="preserve">A comprehensive set of measurements is used to capture and control various processes. This data is integrated into how processes are managed throughout the entire company. The data collection and analysis process is very supportive of quality improvement efforts. The final information is very useful to decision makers. </t>
        </r>
      </text>
    </comment>
    <comment ref="F70" authorId="0">
      <text>
        <r>
          <rPr>
            <sz val="8"/>
            <rFont val="Tahoma"/>
            <family val="2"/>
          </rPr>
          <t>No process or technology is in place for making sure data is reliable and delivered on a timely basis. There is no tracking or control to ensure accurate, complete, and timely data. Various departments and levels of the organization have difficulties with accessing data.</t>
        </r>
      </text>
    </comment>
    <comment ref="G70" authorId="0">
      <text>
        <r>
          <rPr>
            <sz val="8"/>
            <rFont val="Tahoma"/>
            <family val="2"/>
          </rPr>
          <t xml:space="preserve">A fully integrated information system distributes data and information to end users in an accurate and timely manner. Information is exchanged in a user friendly environment throughout the entire company. Each employee has rapid access to data and useful information for decision making. </t>
        </r>
      </text>
    </comment>
    <comment ref="F74" authorId="0">
      <text>
        <r>
          <rPr>
            <sz val="8"/>
            <rFont val="Tahoma"/>
            <family val="2"/>
          </rPr>
          <t>There is no system in place to capture data; therefore there is no way to evaluate and improve it. There are no plans in the future to capture data, evaluate its usefulness and distribute it to every decision maker in the organization.</t>
        </r>
      </text>
    </comment>
    <comment ref="G74" authorId="0">
      <text>
        <r>
          <rPr>
            <sz val="8"/>
            <rFont val="Tahoma"/>
            <family val="2"/>
          </rPr>
          <t xml:space="preserve">There is a continuous process of testing and evaluating data for its integrity, making sure it is accurate and complete. Additionally, techniques are developed to improve the usefulness of data, such as analytical tools for understanding relationships and predictive modeling to give users insights into future trends. Data and information management is aligned with all parts of the organization and plans are in place for improving cycle times so that data and information have zero latency with decision making. </t>
        </r>
      </text>
    </comment>
    <comment ref="F78" authorId="0">
      <text>
        <r>
          <rPr>
            <sz val="8"/>
            <rFont val="Tahoma"/>
            <family val="2"/>
          </rPr>
          <t>External benchmarks and competitive analysis is not used. The organization does not understand the need for benchmarking and competitive analysis.</t>
        </r>
      </text>
    </comment>
    <comment ref="G78" authorId="0">
      <text>
        <r>
          <rPr>
            <sz val="8"/>
            <rFont val="Tahoma"/>
            <family val="2"/>
          </rPr>
          <t xml:space="preserve">The organization is always monitoring and striving to improve its processes by reaching for "best in class" against the competition. Benchmarking is widely used to push the organization as a leader in its industry. The organization has developed a set of benchmarks for all parts of the business with teams using this benchmarks for process improvement projects. </t>
        </r>
      </text>
    </comment>
    <comment ref="F81" authorId="0">
      <text>
        <r>
          <rPr>
            <sz val="8"/>
            <rFont val="Tahoma"/>
            <family val="2"/>
          </rPr>
          <t xml:space="preserve">Very little, if any, competitive data is captured. Only a few opinions are solicited regarding the competition. Benchmarking is rarely done within the company. </t>
        </r>
      </text>
    </comment>
    <comment ref="G81" authorId="0">
      <text>
        <r>
          <rPr>
            <sz val="8"/>
            <rFont val="Tahoma"/>
            <family val="2"/>
          </rPr>
          <t>The company is constantly looking for and revising its competitive data to reflect best practices and stay on top of trends in quality and customer service. Specific parts of the organization are responsible for searching for new "best in class" processes that the company needs to consider. Benchmarks are widely used to improve customer service, cycle times, control costs, improve quality, enhance operating performance, strenghten supplier relationships, and make the company a leader in its industry.</t>
        </r>
      </text>
    </comment>
    <comment ref="F85" authorId="0">
      <text>
        <r>
          <rPr>
            <sz val="8"/>
            <rFont val="Tahoma"/>
            <family val="2"/>
          </rPr>
          <t xml:space="preserve">No benchmarking is used. Competitive comparisons are not maintained are deployed for planning purposes. </t>
        </r>
      </text>
    </comment>
    <comment ref="G85" authorId="0">
      <text>
        <r>
          <rPr>
            <sz val="8"/>
            <rFont val="Tahoma"/>
            <family val="2"/>
          </rPr>
          <t xml:space="preserve">Benchmarking is widely used to monitor and drive improvements in all types of processes, including new and innovative approaches to how we do business. Critical work processes are continously measured using a set of best in class benchmarks. </t>
        </r>
      </text>
    </comment>
    <comment ref="F89" authorId="0">
      <text>
        <r>
          <rPr>
            <sz val="8"/>
            <rFont val="Tahoma"/>
            <family val="2"/>
          </rPr>
          <t>The organization has no plan for evaluating and improving the scope and accuracy of benchmarking. There is no emphasis on trying to improve competitive data. The company places no value on benchmarking and competitive data.</t>
        </r>
      </text>
    </comment>
    <comment ref="G89" authorId="0">
      <text>
        <r>
          <rPr>
            <sz val="8"/>
            <rFont val="Tahoma"/>
            <family val="2"/>
          </rPr>
          <t xml:space="preserve">The company continuously evaluates its benchmarking and competitive data, making sure it is appropriate, complete, and correctly applied to various parts of the business. There is a well documented process for the entire organization to follow in regards to what should be benchmarked and how it should be done. Support services are readily available so that benchmarking is easy to implement. </t>
        </r>
      </text>
    </comment>
    <comment ref="F93" authorId="0">
      <text>
        <r>
          <rPr>
            <sz val="8"/>
            <rFont val="Tahoma"/>
            <family val="2"/>
          </rPr>
          <t xml:space="preserve">No steps are taken to analyze data for making improvements within the business. Customer data is not linked to key performance indicators. The organization has yet to establish key performance indicators. Overall data management, including access to data, is poor and no plans are in place to improve data analysis for performance improvement. </t>
        </r>
      </text>
    </comment>
    <comment ref="G93" authorId="0">
      <text>
        <r>
          <rPr>
            <sz val="8"/>
            <rFont val="Tahoma"/>
            <family val="2"/>
          </rPr>
          <t xml:space="preserve">Surveys, research reports, and other data are continuously collected and analyzed for ascertaining areas of improvement. The data is transformed into useful information for decision makers. This information is used to drive higher levels of performance. </t>
        </r>
      </text>
    </comment>
    <comment ref="F98" authorId="0">
      <text>
        <r>
          <rPr>
            <sz val="8"/>
            <rFont val="Tahoma"/>
            <family val="2"/>
          </rPr>
          <t>Data and information are not available to various levels of the organization. There are no plans or processes to help improve data management and decision making. The overall data analysis process has not been evaluated in several years. There is no emphasis on quality related data and decision making.</t>
        </r>
      </text>
    </comment>
    <comment ref="G98" authorId="0">
      <text>
        <r>
          <rPr>
            <sz val="8"/>
            <rFont val="Tahoma"/>
            <family val="2"/>
          </rPr>
          <t xml:space="preserve">There is an on-going search and evaluation for improving data analysis, including best in class processes to move and manage the data for rapid decision making. The organization conducts benchmarking tests to assess cycle times, productivity, operating performance, and other qualities related to data management and decision making. A plan is in place to look for world class practices in how data is managed and used within the company. </t>
        </r>
      </text>
    </comment>
    <comment ref="F104" authorId="0">
      <text>
        <r>
          <rPr>
            <sz val="8"/>
            <rFont val="Tahoma"/>
            <family val="2"/>
          </rPr>
          <t xml:space="preserve">There is no indication that the organization is collecting key data on financial, operations, or other parts of the business and tranforming this data into useful information for decision makers. The company does not make any comparisons of its business against the competition based on key costs, financial, operating, or other data. </t>
        </r>
      </text>
    </comment>
    <comment ref="G104" authorId="0">
      <text>
        <r>
          <rPr>
            <sz val="8"/>
            <rFont val="Tahoma"/>
            <family val="2"/>
          </rPr>
          <t>The company regularly summarizes and distributes key cost, financial, and other data to employees and other decision makers. Analysis of the data provides useful and balanced analysis with costs vs. quality service to customers. Comparisons are made both internally and externally, showing the relationships between operating results and financial results. Overall trends and predictive indicators are also used to help plan for future improvements.</t>
        </r>
      </text>
    </comment>
    <comment ref="F108" authorId="0">
      <text>
        <r>
          <rPr>
            <sz val="8"/>
            <rFont val="Tahoma"/>
            <family val="2"/>
          </rPr>
          <t xml:space="preserve">There is no indication that the organization is making an effort to reduce cycle times so that information is readily available when a decision has to be made. There is no real emphasis on improving the quality of data to ensure quality decision making. Data analysis is not used to transform data into useful information. </t>
        </r>
      </text>
    </comment>
    <comment ref="G108" authorId="0">
      <text>
        <r>
          <rPr>
            <sz val="8"/>
            <rFont val="Tahoma"/>
            <family val="2"/>
          </rPr>
          <t>The organization is always reviewing and testing data processing to reduce cycle times for decision making. A process is in place to improve how data is used in peformance measurement, planning, and problem solving. Data selection and use by decision makers is regularly evaluated throughout the entire company to drive strong knowledge management practices.</t>
        </r>
      </text>
    </comment>
    <comment ref="F5" authorId="0">
      <text>
        <r>
          <rPr>
            <sz val="8"/>
            <rFont val="Tahoma"/>
            <family val="2"/>
          </rPr>
          <t>SWOT refers to Strength's, Weaknesses, Opportunities, and Threats confronting the organization.</t>
        </r>
      </text>
    </comment>
  </commentList>
</comments>
</file>

<file path=xl/comments4.xml><?xml version="1.0" encoding="utf-8"?>
<comments xmlns="http://schemas.openxmlformats.org/spreadsheetml/2006/main">
  <authors>
    <author>Matt H. Evans</author>
  </authors>
  <commentList>
    <comment ref="L5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2" authorId="0">
      <text>
        <r>
          <rPr>
            <sz val="8"/>
            <rFont val="Tahoma"/>
            <family val="2"/>
          </rPr>
          <t>There is no indication that the organization is engaged in long-term type planning at any level. The company lacks an overall strategic plan and simply reacts to the marketplace.</t>
        </r>
      </text>
    </comment>
    <comment ref="G62" authorId="0">
      <text>
        <r>
          <rPr>
            <sz val="8"/>
            <rFont val="Tahoma"/>
            <family val="2"/>
          </rPr>
          <t xml:space="preserve">Various departments and organizational levels, as well as customers and suppliers, are involved in overall planning for the company, including short term decision making and long-term plans. Employees throughout the entire organization are involved in both short-term and long-term planning type decisions. </t>
        </r>
      </text>
    </comment>
    <comment ref="F66" authorId="0">
      <text>
        <r>
          <rPr>
            <sz val="8"/>
            <rFont val="Tahoma"/>
            <family val="2"/>
          </rPr>
          <t xml:space="preserve">The company does not include changing a process (such as reducing cycle times or improving efficiency) as part of the planning process. Changes to various processes are not considered when making planning decisions. The strategic plan does not integrate cycle times, customer focus and other quality values into the strategic plan. </t>
        </r>
      </text>
    </comment>
    <comment ref="G66" authorId="0">
      <text>
        <r>
          <rPr>
            <sz val="8"/>
            <rFont val="Tahoma"/>
            <family val="2"/>
          </rPr>
          <t xml:space="preserve">Core work processes are always examined and reviewed when going through the strategic planning process. Cycle times, customer focus and other quality factors are integrated into short term and long term decision making. The strategic planning process includes a review of key processes so that performance is improved as part of planning. </t>
        </r>
      </text>
    </comment>
    <comment ref="F69" authorId="0">
      <text>
        <r>
          <rPr>
            <sz val="8"/>
            <rFont val="Tahoma"/>
            <family val="2"/>
          </rPr>
          <t>No system is in place for collecting and distributing strategic information. The company does not have a strategic plan and there is no coordination of strategic decisions within the company.</t>
        </r>
      </text>
    </comment>
    <comment ref="G69" authorId="0">
      <text>
        <r>
          <rPr>
            <sz val="8"/>
            <rFont val="Tahoma"/>
            <family val="2"/>
          </rPr>
          <t>Continuous methods are in place for communicating and integrating strategies into all parts of the company. There is an emphasis on improving the scope and quality of strategic data throughout the entire company. Employees and others who have to execute strategies have easy access to company wide strategies. This is re-inforced through communication from above.</t>
        </r>
      </text>
    </comment>
    <comment ref="F73" authorId="0">
      <text>
        <r>
          <rPr>
            <sz val="8"/>
            <rFont val="Tahoma"/>
            <family val="2"/>
          </rPr>
          <t xml:space="preserve">Actions taken by the company do not reflect strategies of the company. There is a major disconnect between strategy and what the company is doing. Plans are not followed or understood by various levels within the organization. There is no review or evaluation on how effective strategic planning is. </t>
        </r>
      </text>
    </comment>
    <comment ref="G73" authorId="0">
      <text>
        <r>
          <rPr>
            <sz val="8"/>
            <rFont val="Tahoma"/>
            <family val="2"/>
          </rPr>
          <t xml:space="preserve">Various departments and teams provide input and suggestions into the company's strategic plan. All areas of the company have their own strategic plans that fit with the company's overall strategic plan. Strategic goals and objectives are monitored and revised on a regular basis. Planning is an on-going effort. </t>
        </r>
      </text>
    </comment>
    <comment ref="F77" authorId="0">
      <text>
        <r>
          <rPr>
            <sz val="8"/>
            <rFont val="Tahoma"/>
            <family val="2"/>
          </rPr>
          <t xml:space="preserve">The organization has not established quality improvement goals and objectives. Few if any parts of the company are focused on quality improvement as part of their strategy. </t>
        </r>
      </text>
    </comment>
    <comment ref="G77" authorId="0">
      <text>
        <r>
          <rPr>
            <sz val="8"/>
            <rFont val="Tahoma"/>
            <family val="2"/>
          </rPr>
          <t xml:space="preserve">Goals and objectives related to quality are integrated into the strategic planning process. Various parts of the company have their own quality improvement goals and objectives, linked to the company's overall goals and objectives for improving customer service and quality. </t>
        </r>
      </text>
    </comment>
    <comment ref="F82" authorId="0">
      <text>
        <r>
          <rPr>
            <sz val="8"/>
            <rFont val="Tahoma"/>
            <family val="2"/>
          </rPr>
          <t xml:space="preserve">Short term goals are not shared by senior level management. Suppliers, customers, and other stakeholders are not informed or involved in short term planning decisions. </t>
        </r>
      </text>
    </comment>
    <comment ref="G82" authorId="0">
      <text>
        <r>
          <rPr>
            <sz val="8"/>
            <rFont val="Tahoma"/>
            <family val="2"/>
          </rPr>
          <t xml:space="preserve">Short term goals and plans are deployed to various groups and individuals within the organization. Employees receive regular updates on progress towards meeting short term goals. Other stakeholder groups, such as suppliers, are involved and updated on short term planning decisions. </t>
        </r>
      </text>
    </comment>
    <comment ref="F86" authorId="0">
      <text>
        <r>
          <rPr>
            <sz val="8"/>
            <rFont val="Tahoma"/>
            <family val="2"/>
          </rPr>
          <t xml:space="preserve">Long term strategic planning is not shared within the company. There are no long-term plans related to quality improvement. </t>
        </r>
      </text>
    </comment>
    <comment ref="G86" authorId="0">
      <text>
        <r>
          <rPr>
            <sz val="8"/>
            <rFont val="Tahoma"/>
            <family val="2"/>
          </rPr>
          <t xml:space="preserve">Long term plans are shared throughout the company, including with customers and suppliers. Progress in making quality improvements are also shared with employees, suppliers, and customers. </t>
        </r>
      </text>
    </comment>
    <comment ref="F90" authorId="0">
      <text>
        <r>
          <rPr>
            <sz val="8"/>
            <rFont val="Tahoma"/>
            <family val="2"/>
          </rPr>
          <t xml:space="preserve">Projections and targets are not shared with employees, customers, suppliers, and other stakeholders. No comparative benchmarks are used by the organization. </t>
        </r>
      </text>
    </comment>
    <comment ref="G90" authorId="0">
      <text>
        <r>
          <rPr>
            <sz val="8"/>
            <rFont val="Tahoma"/>
            <family val="2"/>
          </rPr>
          <t>Long term projections and targets have been established. These projections are developed in relation to competitive benchmarks. Both long term and short term forecasts are made only after benchmark comparisons have been made.</t>
        </r>
      </text>
    </comment>
    <comment ref="F5" authorId="0">
      <text>
        <r>
          <rPr>
            <sz val="8"/>
            <rFont val="Tahoma"/>
            <family val="2"/>
          </rPr>
          <t>SWOT refers to Strength's, Weaknesses, Opportunities, and Threats confronting the organization.</t>
        </r>
      </text>
    </comment>
  </commentList>
</comments>
</file>

<file path=xl/comments5.xml><?xml version="1.0" encoding="utf-8"?>
<comments xmlns="http://schemas.openxmlformats.org/spreadsheetml/2006/main">
  <authors>
    <author>Matt H. Evans</author>
  </authors>
  <commentList>
    <comment ref="L74"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8" authorId="0">
      <text>
        <r>
          <rPr>
            <sz val="8"/>
            <rFont val="Tahoma"/>
            <family val="2"/>
          </rPr>
          <t xml:space="preserve">The performance and development of employees is not connected or reinforced by the company's quality improvement goals. Training, hiring, and other human resource practices do not take into account the quality values and goals of the company. </t>
        </r>
      </text>
    </comment>
    <comment ref="G78" authorId="0">
      <text>
        <r>
          <rPr>
            <sz val="8"/>
            <rFont val="Tahoma"/>
            <family val="2"/>
          </rPr>
          <t>Human resource plans and practices are integrated with the company's strategies for customer focus and quality. The strategic plans of the company are reflected in how employees are managed. A team culture and support network help ensure that high level strategies are driven into how people are evaluated and managed within the company.</t>
        </r>
      </text>
    </comment>
    <comment ref="F82" authorId="0">
      <text>
        <r>
          <rPr>
            <sz val="8"/>
            <rFont val="Tahoma"/>
            <family val="2"/>
          </rPr>
          <t xml:space="preserve">No process is in place to connect human resource practices (hiring, recruitment, etc.) with the organization's quality culture. Human resource plans and policies are not reflective of the company's quality goals and strategies. The company has above average turnover for its industry. </t>
        </r>
      </text>
    </comment>
    <comment ref="G82" authorId="0">
      <text>
        <r>
          <rPr>
            <sz val="8"/>
            <rFont val="Tahoma"/>
            <family val="2"/>
          </rPr>
          <t xml:space="preserve">Employee teams and other parts of the organization are always looking for ways to improve personnel policies and practices. Quality improvement is highly reflected in how people are managed. Human resource plans include targets and goals for improving various employee practices. Employees are encouraged to provide input into how personnel processes can be improved. </t>
        </r>
      </text>
    </comment>
    <comment ref="F86" authorId="0">
      <text>
        <r>
          <rPr>
            <sz val="8"/>
            <rFont val="Tahoma"/>
            <family val="2"/>
          </rPr>
          <t xml:space="preserve">Employee related data and input is not used for improving human resource practices. All improvements within human resources is very limited and restricted, narrowly focused on what is required by law and not what is needed for improving quality. </t>
        </r>
      </text>
    </comment>
    <comment ref="G86" authorId="0">
      <text>
        <r>
          <rPr>
            <sz val="8"/>
            <rFont val="Tahoma"/>
            <family val="2"/>
          </rPr>
          <t>Employee satisfaction surveys and other participative approaches are used to help improve human resource management. Data is collected on several human resource practices, including turnover rates, absenteeism, safety, advancements, productivity, exit interviews, and other techniques to drive improvement.</t>
        </r>
      </text>
    </comment>
    <comment ref="F90" authorId="0">
      <text>
        <r>
          <rPr>
            <sz val="8"/>
            <rFont val="Tahoma"/>
            <family val="2"/>
          </rPr>
          <t xml:space="preserve">Employee contributions are not recognized or encouraged. Only contributions by senior management is recognized and many of these contributions are "stolen" from others in the organization. </t>
        </r>
      </text>
    </comment>
    <comment ref="G90" authorId="0">
      <text>
        <r>
          <rPr>
            <sz val="8"/>
            <rFont val="Tahoma"/>
            <family val="2"/>
          </rPr>
          <t>Employees and employee teams are regularly recognized for their contributions to meeting quality performance goals. Awards and other incentives are part of the company's culture for motivating employees in meeting performance goals.</t>
        </r>
      </text>
    </comment>
    <comment ref="F95" authorId="0">
      <text>
        <r>
          <rPr>
            <sz val="8"/>
            <rFont val="Tahoma"/>
            <family val="2"/>
          </rPr>
          <t>The organization is very bureaucratic and rigid. The formal structure does not allow employees any real authority or autonomy when it comes to decision making. Employees who take risk and innovate are penalized for such actions.</t>
        </r>
      </text>
    </comment>
    <comment ref="G95" authorId="0">
      <text>
        <r>
          <rPr>
            <sz val="8"/>
            <rFont val="Tahoma"/>
            <family val="2"/>
          </rPr>
          <t xml:space="preserve">Employees throughout the company are empowered and free to make decisions and solve problems. Innovative approaches are strongly encouraged and rewarded by management. Management strives to empower workers for process improvement and decision making. </t>
        </r>
      </text>
    </comment>
    <comment ref="F99" authorId="0">
      <text>
        <r>
          <rPr>
            <sz val="8"/>
            <rFont val="Tahoma"/>
            <family val="2"/>
          </rPr>
          <t xml:space="preserve">There is no review and consideration of company culture and leadership when it comes to empowering the workforce. No tests, surveys, or other measurements are taken on employee satisfaction, problem solving, and innovation. Management shows no concern for empowering the workforce or overall employee satisfaction. </t>
        </r>
      </text>
    </comment>
    <comment ref="G99" authorId="0">
      <text>
        <r>
          <rPr>
            <sz val="8"/>
            <rFont val="Tahoma"/>
            <family val="2"/>
          </rPr>
          <t>Employee satsifaction is measured and evaluated to determine how effective employees are empowered. Obstacles and impediments to employee involvement are identified and management works to remove these barriers so that employees can control their work areas. Focus groups are also used to help ensure strong involvement by all employees.</t>
        </r>
      </text>
    </comment>
    <comment ref="F104" authorId="0">
      <text>
        <r>
          <rPr>
            <sz val="8"/>
            <rFont val="Tahoma"/>
            <family val="2"/>
          </rPr>
          <t xml:space="preserve">No system is in place to monitor employee satisfaction and involvement. Management discourages any key measurements related to empowering the workforce. </t>
        </r>
      </text>
    </comment>
    <comment ref="G104" authorId="0">
      <text>
        <r>
          <rPr>
            <sz val="8"/>
            <rFont val="Tahoma"/>
            <family val="2"/>
          </rPr>
          <t>The organization has a formal tracking system for evaluating employee involvement. Management strongly encourages employees to get involved. A formal suggestion system is in place, backed up by a reward program. Key indicators are used to gauge employee involvement at all levels of the organization.</t>
        </r>
      </text>
    </comment>
    <comment ref="F109" authorId="0">
      <text>
        <r>
          <rPr>
            <sz val="8"/>
            <rFont val="Tahoma"/>
            <family val="2"/>
          </rPr>
          <t xml:space="preserve">No effort is made by the company to identify training needs. The input of employees is not sought out for identifying training and educational needs. </t>
        </r>
      </text>
    </comment>
    <comment ref="G109" authorId="0">
      <text>
        <r>
          <rPr>
            <sz val="8"/>
            <rFont val="Tahoma"/>
            <family val="2"/>
          </rPr>
          <t>The organization regularly conducts a needs assessment of the workforce. From this assessment plans are created and implemented to provide employees with training and educational programs. Training and development of the workforce is integrated into the company's overall strategic goals and objectives.</t>
        </r>
      </text>
    </comment>
    <comment ref="F113" authorId="0">
      <text>
        <r>
          <rPr>
            <sz val="8"/>
            <rFont val="Tahoma"/>
            <family val="2"/>
          </rPr>
          <t xml:space="preserve">No training programs are provided for employees. Only on-the-job training is present. There are no plans to develop the workforce through training and educational programs. </t>
        </r>
      </text>
    </comment>
    <comment ref="G113" authorId="0">
      <text>
        <r>
          <rPr>
            <sz val="8"/>
            <rFont val="Tahoma"/>
            <family val="2"/>
          </rPr>
          <t xml:space="preserve">Training throughout the company is tailored to the job and fits well with the work area and responsibilities of the job. Each job category has its own unique training path and this training is reinforced as a pre-requisite for career advancement. All training programs are integrated into the company's overall plans for building the human resource capital of the organization. </t>
        </r>
      </text>
    </comment>
    <comment ref="F118" authorId="0">
      <text>
        <r>
          <rPr>
            <sz val="8"/>
            <rFont val="Tahoma"/>
            <family val="2"/>
          </rPr>
          <t xml:space="preserve">There are no course evaluations or feedback on training programs. No evidence is collected to improve the quality of training programs when they are offered. </t>
        </r>
      </text>
    </comment>
    <comment ref="G118" authorId="0">
      <text>
        <r>
          <rPr>
            <sz val="8"/>
            <rFont val="Tahoma"/>
            <family val="2"/>
          </rPr>
          <t xml:space="preserve">Upon completion of training, employees are asked to evaluate courses so that improvements can be made to future courses. Managers also monitor how effective training is on the work area - does it enhance quality and performance. Training is focused and measured against improving job performance and operating performance in the work area. </t>
        </r>
      </text>
    </comment>
    <comment ref="F122" authorId="0">
      <text>
        <r>
          <rPr>
            <sz val="8"/>
            <rFont val="Tahoma"/>
            <family val="2"/>
          </rPr>
          <t>Training results are not measured. Training programs are not segmented by job category. There is no coordination or control over training in the workforce.</t>
        </r>
      </text>
    </comment>
    <comment ref="G122" authorId="0">
      <text>
        <r>
          <rPr>
            <sz val="8"/>
            <rFont val="Tahoma"/>
            <family val="2"/>
          </rPr>
          <t>Trending and other results are measured to determine the overall effectiveness of training. Measurements are done by employee groups or categories.</t>
        </r>
      </text>
    </comment>
    <comment ref="F126" authorId="0">
      <text>
        <r>
          <rPr>
            <sz val="8"/>
            <rFont val="Tahoma"/>
            <family val="2"/>
          </rPr>
          <t>Quality improvement is not recognized by the company. No performance or recognition program is in place to drive quality improvements within the company.</t>
        </r>
      </text>
    </comment>
    <comment ref="G126" authorId="0">
      <text>
        <r>
          <rPr>
            <sz val="8"/>
            <rFont val="Tahoma"/>
            <family val="2"/>
          </rPr>
          <t>Quality improvement goals are supported by employee recognition and reward programs. The company's performance, recognition, promotion, compensation, and other personnel policies are integrated with the company's quality improvement goals and strategies.</t>
        </r>
      </text>
    </comment>
    <comment ref="F130" authorId="0">
      <text>
        <r>
          <rPr>
            <sz val="8"/>
            <rFont val="Tahoma"/>
            <family val="2"/>
          </rPr>
          <t>Senior management does not use any process for evaluating and improving employee recognition programs, compensation plans and other human resource practices. Employee input is not sought to improve how people are managed. Key performance indicators are not used to improve quality and operating performance.</t>
        </r>
      </text>
    </comment>
    <comment ref="G130" authorId="0">
      <text>
        <r>
          <rPr>
            <sz val="8"/>
            <rFont val="Tahoma"/>
            <family val="2"/>
          </rPr>
          <t>Employee surveys and other measurements are taken to examine and improve employee performance and management practices. Senior management uses employee focus groups to build strong recognition programs and enhance overall organizational performance.</t>
        </r>
      </text>
    </comment>
    <comment ref="F135" authorId="0">
      <text>
        <r>
          <rPr>
            <sz val="8"/>
            <rFont val="Tahoma"/>
            <family val="2"/>
          </rPr>
          <t>There is no recognition program in place. No trend data is captured for employee reward and recognition programs.</t>
        </r>
      </text>
    </comment>
    <comment ref="G135" authorId="0">
      <text>
        <r>
          <rPr>
            <sz val="8"/>
            <rFont val="Tahoma"/>
            <family val="2"/>
          </rPr>
          <t>The company keeps track of both informal and formal employee recognition programs. Trend data shows a steady improvement between the recognition programs and quality improvement. The company collects and evaluates data on all employee reward and recognition programs.</t>
        </r>
      </text>
    </comment>
    <comment ref="F139" authorId="0">
      <text>
        <r>
          <rPr>
            <sz val="8"/>
            <rFont val="Tahoma"/>
            <family val="2"/>
          </rPr>
          <t xml:space="preserve">The company does not have anyone designated for employee safety and health. Senior management is not aware or concerned about employee satisfaction and morale. </t>
        </r>
      </text>
    </comment>
    <comment ref="G139" authorId="0">
      <text>
        <r>
          <rPr>
            <sz val="8"/>
            <rFont val="Tahoma"/>
            <family val="2"/>
          </rPr>
          <t xml:space="preserve">The company has several programs related to employee safety and health. Programs are regularly reviewed and examined to keep them current and effective. Overall employee well being and satisfaction is very important to management. </t>
        </r>
      </text>
    </comment>
    <comment ref="F144" authorId="0">
      <text>
        <r>
          <rPr>
            <sz val="8"/>
            <rFont val="Tahoma"/>
            <family val="2"/>
          </rPr>
          <t>The company does not proactively develop employee related services. Special services are only available to senior management and not employees.</t>
        </r>
      </text>
    </comment>
    <comment ref="G144" authorId="0">
      <text>
        <r>
          <rPr>
            <sz val="8"/>
            <rFont val="Tahoma"/>
            <family val="2"/>
          </rPr>
          <t xml:space="preserve">The company subsidizes and/or provides many special services for employees, such as child care, drug rehabilitation, literacy assistance, and other special services. The company regularly assesses and evaluates the quality of these programs and stays on top of current trends in employee services, such as self help through the internet. </t>
        </r>
      </text>
    </comment>
    <comment ref="F148" authorId="0">
      <text>
        <r>
          <rPr>
            <sz val="8"/>
            <rFont val="Tahoma"/>
            <family val="2"/>
          </rPr>
          <t>No effort is made by management to gauge and assess employee satisfaction. No methods or processes are in place for improving the quality of employees.</t>
        </r>
      </text>
    </comment>
    <comment ref="G148" authorId="0">
      <text>
        <r>
          <rPr>
            <sz val="8"/>
            <rFont val="Tahoma"/>
            <family val="2"/>
          </rPr>
          <t xml:space="preserve">Surveys and other techniques are used to assess employee satisfaction. Focus groups are deployed throughout the company to discuss and develop ways of enhancing employee morale and satisfaction. </t>
        </r>
      </text>
    </comment>
    <comment ref="F154" authorId="0">
      <text>
        <r>
          <rPr>
            <sz val="8"/>
            <rFont val="Tahoma"/>
            <family val="2"/>
          </rPr>
          <t xml:space="preserve">No benchmarks are used for assessing employee satisfaction, either internally or against the competition. The company does not consider employee satisfaction important. </t>
        </r>
      </text>
    </comment>
    <comment ref="G154" authorId="0">
      <text>
        <r>
          <rPr>
            <sz val="8"/>
            <rFont val="Tahoma"/>
            <family val="2"/>
          </rPr>
          <t xml:space="preserve">The company's quality improvement processes include an emphasis on employee satisfaction and well being. Benchmark data is used to evaluate the effectiveness of how employees are managed and used to improve employee morale and productivity. </t>
        </r>
      </text>
    </comment>
    <comment ref="F5" authorId="0">
      <text>
        <r>
          <rPr>
            <sz val="8"/>
            <rFont val="Tahoma"/>
            <family val="2"/>
          </rPr>
          <t>SWOT refers to Strength's, Weaknesses, Opportunities, and Threats confronting the organization.</t>
        </r>
      </text>
    </comment>
  </commentList>
</comments>
</file>

<file path=xl/comments6.xml><?xml version="1.0" encoding="utf-8"?>
<comments xmlns="http://schemas.openxmlformats.org/spreadsheetml/2006/main">
  <authors>
    <author>Matt H. Evans</author>
  </authors>
  <commentList>
    <comment ref="L6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73" authorId="0">
      <text>
        <r>
          <rPr>
            <sz val="8"/>
            <rFont val="Tahoma"/>
            <family val="2"/>
          </rPr>
          <t xml:space="preserve">No process is in place to collect customer data for product or service revisions. Products and services are not developed from customer needs and requirements. </t>
        </r>
      </text>
    </comment>
    <comment ref="G73" authorId="0">
      <text>
        <r>
          <rPr>
            <sz val="8"/>
            <rFont val="Tahoma"/>
            <family val="2"/>
          </rPr>
          <t xml:space="preserve">Surveys and other techniques are used to obtain customer needs and wants. Customer focus groups are used at different customer segments and markets to assess how products and services should be designed. Product development is very much a customer driven process. </t>
        </r>
      </text>
    </comment>
    <comment ref="F77" authorId="0">
      <text>
        <r>
          <rPr>
            <sz val="8"/>
            <rFont val="Tahoma"/>
            <family val="2"/>
          </rPr>
          <t>No process or system is in place regarding testing new products and services. No research or methodology is deployed to ensure quality in the design and testing of products and services before they are introduced into the marketplace.</t>
        </r>
      </text>
    </comment>
    <comment ref="G77" authorId="0">
      <text>
        <r>
          <rPr>
            <sz val="8"/>
            <rFont val="Tahoma"/>
            <family val="2"/>
          </rPr>
          <t xml:space="preserve">Well documented design qualifications and procedures are in place for testing new products and services. All designs are validated through testing before production and introduction to customers. </t>
        </r>
      </text>
    </comment>
    <comment ref="F81" authorId="0">
      <text>
        <r>
          <rPr>
            <sz val="8"/>
            <rFont val="Tahoma"/>
            <family val="2"/>
          </rPr>
          <t xml:space="preserve">No procedures are in place for reducing cycle times. There is no effort underway to improve design process times. Product and service design processes are not evaluated for improvement. </t>
        </r>
      </text>
    </comment>
    <comment ref="G81" authorId="0">
      <text>
        <r>
          <rPr>
            <sz val="8"/>
            <rFont val="Tahoma"/>
            <family val="2"/>
          </rPr>
          <t>Pilot programs are used to test and evaluate ways of reducing cycle times. Formal programs such as Six Sigma are deployed for making design processes seamless and efficient, reducing the time required for introducing new products and services.</t>
        </r>
      </text>
    </comment>
    <comment ref="F86" authorId="0">
      <text>
        <r>
          <rPr>
            <sz val="8"/>
            <rFont val="Tahoma"/>
            <family val="2"/>
          </rPr>
          <t>No controls are in place related to processes. No input to output checks are made, no internal audits of processes, no quality control tests, or other control measures are deployed over processes to produce and deliver products and services.</t>
        </r>
      </text>
    </comment>
    <comment ref="G86" authorId="0">
      <text>
        <r>
          <rPr>
            <sz val="8"/>
            <rFont val="Tahoma"/>
            <family val="2"/>
          </rPr>
          <t>The company has a rigorous and systematic process for making sure process outputs meet planned expectations and defects or errors are minimal. Various types of controls such as control charts, are used throughout the company to gain control over processes.</t>
        </r>
      </text>
    </comment>
    <comment ref="F91" authorId="0">
      <text>
        <r>
          <rPr>
            <sz val="8"/>
            <rFont val="Tahoma"/>
            <family val="2"/>
          </rPr>
          <t xml:space="preserve">The company is way too bureaucratic and formal to encourage operating personnel to evaluate and improve process performance. Employees are penalized for trying to innovate processes and make improvements. </t>
        </r>
      </text>
    </comment>
    <comment ref="G91" authorId="0">
      <text>
        <r>
          <rPr>
            <sz val="8"/>
            <rFont val="Tahoma"/>
            <family val="2"/>
          </rPr>
          <t>Employees at all levels are empowered to take charge over their processes, working with the support of various programs and approaches for improving, changing, and innovating processes. This is reinforced by recognition and reward programs for changes that improve a process.</t>
        </r>
      </text>
    </comment>
    <comment ref="F96" authorId="0">
      <text>
        <r>
          <rPr>
            <sz val="8"/>
            <rFont val="Tahoma"/>
            <family val="2"/>
          </rPr>
          <t xml:space="preserve">The company does not measure the business and support service processes. The company makes no effort to determine the source of problems behind process problems, including those processes that are out-of-control in terms of effectiveness or costs. </t>
        </r>
      </text>
    </comment>
    <comment ref="G96" authorId="0">
      <text>
        <r>
          <rPr>
            <sz val="8"/>
            <rFont val="Tahoma"/>
            <family val="2"/>
          </rPr>
          <t xml:space="preserve">Standards for business and support services are followed through various approaches such as Enterprise Resource Planning. Processes are well documented and seamless across the entire organization with minimal bottlenecks and inefficiencies. A standard approach is followed to evaluate and gain control over an out-of-control process.  </t>
        </r>
      </text>
    </comment>
    <comment ref="F100" authorId="0">
      <text>
        <r>
          <rPr>
            <sz val="8"/>
            <rFont val="Tahoma"/>
            <family val="2"/>
          </rPr>
          <t>The company is too bureaucratic and rigid, not encouraging managers and employees to measure and improve business and support services. No measurements are captured related to business and support services. There is no emphasis on innovation and change within the company.</t>
        </r>
      </text>
    </comment>
    <comment ref="G100" authorId="0">
      <text>
        <r>
          <rPr>
            <sz val="8"/>
            <rFont val="Tahoma"/>
            <family val="2"/>
          </rPr>
          <t>Managers and employees at all levels are strongly encouraged to make improvements and innovate their respective work areas. Key indicators are used to track progress. This is backed up by training and support for performance measurement, including recognition and reward for meeting targets.</t>
        </r>
      </text>
    </comment>
    <comment ref="F103" authorId="0">
      <text>
        <r>
          <rPr>
            <sz val="8"/>
            <rFont val="Tahoma"/>
            <family val="2"/>
          </rPr>
          <t>No method or approach is in place to improve various processes. The company does not consider continuous improvement as an important goal, including basic goals such as shorter cycle times, fewer defects, and basic operating performance.</t>
        </r>
      </text>
    </comment>
    <comment ref="G103" authorId="0">
      <text>
        <r>
          <rPr>
            <sz val="8"/>
            <rFont val="Tahoma"/>
            <family val="2"/>
          </rPr>
          <t xml:space="preserve">The company uses benchmarks and market data to ascertain where improvements are needed. Formal programs such as Six Sigma are also deployed to identify how processes can be improved. Additionally, process improvement is very outreaching - involving suppliers and customers on how the company can improve quality, lower cycle times, and enhance operating performance. </t>
        </r>
      </text>
    </comment>
    <comment ref="F107" authorId="0">
      <text>
        <r>
          <rPr>
            <sz val="8"/>
            <rFont val="Tahoma"/>
            <family val="2"/>
          </rPr>
          <t xml:space="preserve">No procedure or process is in place for communicating quality requirements. Vendors and suppliers are not subject to certification. The company has no interest in trying to control supplier performance. </t>
        </r>
      </text>
    </comment>
    <comment ref="G107" authorId="0">
      <text>
        <r>
          <rPr>
            <sz val="8"/>
            <rFont val="Tahoma"/>
            <family val="2"/>
          </rPr>
          <t xml:space="preserve">A formal certification process is in place for suppliers. A set of quality requirements is part of supplier management. The company works with suppliers to see that they can meet quality standards and requirements. </t>
        </r>
      </text>
    </comment>
    <comment ref="F111" authorId="0">
      <text>
        <r>
          <rPr>
            <sz val="8"/>
            <rFont val="Tahoma"/>
            <family val="2"/>
          </rPr>
          <t>The organization has no process for making sure suppliers are meeting quality requirements. No supplier feedback is sought for making sure quality is met. The company is only focused on finding the lowest cost provider with no regard for quality.</t>
        </r>
      </text>
    </comment>
    <comment ref="G111" authorId="0">
      <text>
        <r>
          <rPr>
            <sz val="8"/>
            <rFont val="Tahoma"/>
            <family val="2"/>
          </rPr>
          <t xml:space="preserve">A formal process is in place for testing and evaluating quality requirements. The company tracks supplier performance and communicates certain information in the form of a supplier report card. The company works directly with the supplier to make sure quality requirements can be met. </t>
        </r>
      </text>
    </comment>
    <comment ref="F115" authorId="0">
      <text>
        <r>
          <rPr>
            <sz val="8"/>
            <rFont val="Tahoma"/>
            <family val="2"/>
          </rPr>
          <t>The company is satisfied with its procurement process and makes no attempt to evaluate it or improve it. Suppliers are not viewed as partners in the business. Suppliers play no role in quality improvement.</t>
        </r>
      </text>
    </comment>
    <comment ref="G115" authorId="0">
      <text>
        <r>
          <rPr>
            <sz val="8"/>
            <rFont val="Tahoma"/>
            <family val="2"/>
          </rPr>
          <t xml:space="preserve">The company regularly evaluates its procurement process, making sure it uses best practices, technology, and other quality factors that make the overall process effective and efficient. Productivity, waste, and other factors are reviewed with company-supplier teams. </t>
        </r>
      </text>
    </comment>
    <comment ref="F120" authorId="0">
      <text>
        <r>
          <rPr>
            <sz val="8"/>
            <rFont val="Tahoma"/>
            <family val="2"/>
          </rPr>
          <t xml:space="preserve">The company does not make an attempt to communicate with its suppliers. There is no real business relationship. Suppliers are only viewed in relation to costs. </t>
        </r>
      </text>
    </comment>
    <comment ref="G120" authorId="0">
      <text>
        <r>
          <rPr>
            <sz val="8"/>
            <rFont val="Tahoma"/>
            <family val="2"/>
          </rPr>
          <t xml:space="preserve">The company uses several programs and approaches for building long-term relationships with its suppliers, including reward and recognition programs for strong supplier performance. The company also has a certification program for suppliers who can meet several important standards. </t>
        </r>
      </text>
    </comment>
    <comment ref="F125" authorId="0">
      <text>
        <r>
          <rPr>
            <sz val="8"/>
            <rFont val="Tahoma"/>
            <family val="2"/>
          </rPr>
          <t xml:space="preserve">The company has no audit or evaluation process. Employees are not involved in evaluating design mplementation, assessment and processes related to products and services. </t>
        </r>
      </text>
    </comment>
    <comment ref="G125" authorId="0">
      <text>
        <r>
          <rPr>
            <sz val="8"/>
            <rFont val="Tahoma"/>
            <family val="2"/>
          </rPr>
          <t>Assessments and evaluations are routinely conducted against products and services, including customer surveys, feedback, complaint reviews, market data, and other benchmark data. Additionally, critical systems related to products and services are audited for quality and performance.</t>
        </r>
      </text>
    </comment>
    <comment ref="F130" authorId="0">
      <text>
        <r>
          <rPr>
            <sz val="8"/>
            <rFont val="Tahoma"/>
            <family val="2"/>
          </rPr>
          <t xml:space="preserve">No process assessments are done. There is no preventative approach to problem solving. Only major out-of-control problems get the attention of management. </t>
        </r>
      </text>
    </comment>
    <comment ref="G130" authorId="0">
      <text>
        <r>
          <rPr>
            <sz val="8"/>
            <rFont val="Tahoma"/>
            <family val="2"/>
          </rPr>
          <t xml:space="preserve">Assessment results are analyzed and traced to sources of problems. Sources of problems are corrected to drive continuous improvements. Teams are assigned throughout the company for problem solving, including setting up timelines and plans for implementing solutions. </t>
        </r>
      </text>
    </comment>
    <comment ref="F5" authorId="0">
      <text>
        <r>
          <rPr>
            <sz val="8"/>
            <rFont val="Tahoma"/>
            <family val="2"/>
          </rPr>
          <t>SWOT refers to Strength's, Weaknesses, Opportunities, and Threats confronting the organization.</t>
        </r>
      </text>
    </comment>
  </commentList>
</comments>
</file>

<file path=xl/comments7.xml><?xml version="1.0" encoding="utf-8"?>
<comments xmlns="http://schemas.openxmlformats.org/spreadsheetml/2006/main">
  <authors>
    <author>Matt H. Evans</author>
  </authors>
  <commentList>
    <comment ref="L61"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65" authorId="0">
      <text>
        <r>
          <rPr>
            <sz val="8"/>
            <rFont val="Tahoma"/>
            <family val="2"/>
          </rPr>
          <t>No - The company has no evidence for tracking product or service quality during production or after production. Management does not consider this important.</t>
        </r>
      </text>
    </comment>
    <comment ref="G65" authorId="0">
      <text>
        <r>
          <rPr>
            <sz val="8"/>
            <rFont val="Tahoma"/>
            <family val="2"/>
          </rPr>
          <t xml:space="preserve">The company tracks product and service quality on a continuous basis, during both production and after delivery. Overall trends show positive improvements with improving quality. </t>
        </r>
      </text>
    </comment>
    <comment ref="F69" authorId="0">
      <text>
        <r>
          <rPr>
            <sz val="8"/>
            <rFont val="Tahoma"/>
            <family val="2"/>
          </rPr>
          <t>No benchmarking is done against the competition. Managers and employees do not have access to competitive information. Competitive analysis is not considered important.</t>
        </r>
      </text>
    </comment>
    <comment ref="G69" authorId="0">
      <text>
        <r>
          <rPr>
            <sz val="8"/>
            <rFont val="Tahoma"/>
            <family val="2"/>
          </rPr>
          <t>Competitive benchmarking is used throughout the company to evaluate quality in relation to its competition. Specific managers and personnel are responsible for collecting and analyzing competitive data. Management is very interested in comparing its quality results against the competition.</t>
        </r>
      </text>
    </comment>
    <comment ref="F73" authorId="0">
      <text>
        <r>
          <rPr>
            <sz val="8"/>
            <rFont val="Tahoma"/>
            <family val="2"/>
          </rPr>
          <t xml:space="preserve">The organization does not collect data related to operating performance. No measures are in place to evaluate overall organizational performance. </t>
        </r>
      </text>
    </comment>
    <comment ref="G73" authorId="0">
      <text>
        <r>
          <rPr>
            <sz val="8"/>
            <rFont val="Tahoma"/>
            <family val="2"/>
          </rPr>
          <t>The company's strategy and goals include objectives and targets for driving improved operating performance. Several types of measurements are deployed throughout the company for tracking operating results. Overall trends over the last few years are positive, showing signs of improved performance.</t>
        </r>
      </text>
    </comment>
    <comment ref="F77" authorId="0">
      <text>
        <r>
          <rPr>
            <sz val="8"/>
            <rFont val="Tahoma"/>
            <family val="2"/>
          </rPr>
          <t xml:space="preserve">The organization does not collect measurement data related to the competition. No comparisons are made against the competition. </t>
        </r>
      </text>
    </comment>
    <comment ref="G77" authorId="0">
      <text>
        <r>
          <rPr>
            <sz val="8"/>
            <rFont val="Tahoma"/>
            <family val="2"/>
          </rPr>
          <t xml:space="preserve">The organization collects benchmark data related to the competition. Best in class benchmarks are used to help drive the organization to top ranked performance. Key benchmarks and indicators are used for improving product and service quality, in all stages such as design, production, and delivery. </t>
        </r>
      </text>
    </comment>
    <comment ref="F81" authorId="0">
      <text>
        <r>
          <rPr>
            <sz val="8"/>
            <rFont val="Tahoma"/>
            <family val="2"/>
          </rPr>
          <t xml:space="preserve">No quality improvement data is collected related to business processes and/or support service processes. Strategic operating plans do not include or address improvements in business and support services. </t>
        </r>
      </text>
    </comment>
    <comment ref="G81" authorId="0">
      <text>
        <r>
          <rPr>
            <sz val="8"/>
            <rFont val="Tahoma"/>
            <family val="2"/>
          </rPr>
          <t xml:space="preserve">All business processes and support service processes are evaluated for quality. Key measurements are used to drive improvement, such as cycle times, fewer errors, turnaround times, customer complaints, etc. </t>
        </r>
      </text>
    </comment>
    <comment ref="F85" authorId="0">
      <text>
        <r>
          <rPr>
            <sz val="8"/>
            <rFont val="Tahoma"/>
            <family val="2"/>
          </rPr>
          <t>The organization does not use benchmarking data to monitor the competition or improve performance. Performance data is not shared within the industry or with best in class practices.</t>
        </r>
      </text>
    </comment>
    <comment ref="G85" authorId="0">
      <text>
        <r>
          <rPr>
            <sz val="8"/>
            <rFont val="Tahoma"/>
            <family val="2"/>
          </rPr>
          <t xml:space="preserve">Benchmarks are used to drive improvements and move the organization to best-in-class with its processes and operating performance. Comparative measurements are used to ensure that the company is a leader in the industry. Other secondary sources of information, such as analyst reports, are also used to provide competitive intelligence on future expected changes in the industry. </t>
        </r>
      </text>
    </comment>
    <comment ref="F89" authorId="0">
      <text>
        <r>
          <rPr>
            <sz val="8"/>
            <rFont val="Tahoma"/>
            <family val="2"/>
          </rPr>
          <t>Quality audits and reviews of suppliers is not performed. The organization has no vendor and/or supplier program related to quality.</t>
        </r>
      </text>
    </comment>
    <comment ref="G89" authorId="0">
      <text>
        <r>
          <rPr>
            <sz val="8"/>
            <rFont val="Tahoma"/>
            <family val="2"/>
          </rPr>
          <t xml:space="preserve">Quality programs and reviews are in place for vendors and suppliers. Performance is tracked and monitored. </t>
        </r>
      </text>
    </comment>
    <comment ref="F93" authorId="0">
      <text>
        <r>
          <rPr>
            <sz val="8"/>
            <rFont val="Tahoma"/>
            <family val="2"/>
          </rPr>
          <t xml:space="preserve">The organization does not use benchmarking in relation to suppliers. Supplier quality results are not compared or evaluated within the industry.  </t>
        </r>
      </text>
    </comment>
    <comment ref="G93" authorId="0">
      <text>
        <r>
          <rPr>
            <sz val="8"/>
            <rFont val="Tahoma"/>
            <family val="2"/>
          </rPr>
          <t xml:space="preserve">Quality benchmarks are used for comparing suppliers and vendors within the industry to ensure that high quality parties are selected as business partners. The organization compares supplier quality at both the industry level and at the competitor level to monitor trends. </t>
        </r>
      </text>
    </comment>
    <comment ref="F5" authorId="0">
      <text>
        <r>
          <rPr>
            <sz val="8"/>
            <rFont val="Tahoma"/>
            <family val="2"/>
          </rPr>
          <t>SWOT refers to Strength's, Weaknesses, Opportunities, and Threats confronting the organization.</t>
        </r>
      </text>
    </comment>
  </commentList>
</comments>
</file>

<file path=xl/comments8.xml><?xml version="1.0" encoding="utf-8"?>
<comments xmlns="http://schemas.openxmlformats.org/spreadsheetml/2006/main">
  <authors>
    <author>Matt H. Evans</author>
  </authors>
  <commentList>
    <comment ref="L78" authorId="0">
      <text>
        <r>
          <rPr>
            <sz val="8"/>
            <rFont val="Tahoma"/>
            <family val="2"/>
          </rPr>
          <t>Scores should be entered as a percent from 0% to 100% in 10% increments; i.e you should enter one of ten entries:
0% Zero Base (no approach / no results)
10%
20%
30%
40%
50% Middle of the range
60%
70%
80%
90%
100% World Class (very mature approach with very strong results)</t>
        </r>
      </text>
    </comment>
    <comment ref="F82" authorId="0">
      <text>
        <r>
          <rPr>
            <sz val="8"/>
            <rFont val="Tahoma"/>
            <family val="2"/>
          </rPr>
          <t xml:space="preserve">No customer surveys, focus groups, or other approaches are used to ascertain the needs and requirements of customers. Customers are not segmented and evaluated for their unique expectations. </t>
        </r>
      </text>
    </comment>
    <comment ref="G82" authorId="0">
      <text>
        <r>
          <rPr>
            <sz val="8"/>
            <rFont val="Tahoma"/>
            <family val="2"/>
          </rPr>
          <t xml:space="preserve">Both current and longterm customer needs and expectations are evaluated using surveys, focus groups, market research, benchmark data, and other analysis. There is a continuous flow or feedback from the customer back to design of products and services. Marketing and other personnel who have contact with customers are always seeking out ways to improve products and services when they have contact with the customer. The customer drives much of the process for product and service development. </t>
        </r>
      </text>
    </comment>
    <comment ref="F86" authorId="0">
      <text>
        <r>
          <rPr>
            <sz val="8"/>
            <rFont val="Tahoma"/>
            <family val="2"/>
          </rPr>
          <t xml:space="preserve">The company does not study or evaluate competitive products and services. The company does not benchmark products and services against the competition. The organization does not connect with customers to ascertain new product or service features. </t>
        </r>
      </text>
    </comment>
    <comment ref="G86" authorId="0">
      <text>
        <r>
          <rPr>
            <sz val="8"/>
            <rFont val="Tahoma"/>
            <family val="2"/>
          </rPr>
          <t>Cross functional teams are deployed throughout the company to study and evaluate competitive products and services. Customer contacts are trained to meet with customers and find out the needs or expectations of customers. Various levels of the organization are focused on the customer and the competition for planning new products and services or making changes to existing products and services. Continuous research takes place to pick up on future trends for new product development.</t>
        </r>
      </text>
    </comment>
    <comment ref="F90" authorId="0">
      <text>
        <r>
          <rPr>
            <sz val="8"/>
            <rFont val="Tahoma"/>
            <family val="2"/>
          </rPr>
          <t>The organization does not engage with the customer and simply reacts to the needs of customers when a complaint is filed. The organization is not pro-active in trying to ascertain customer requirements. No process exists for driving product and service development based on the customer.</t>
        </r>
      </text>
    </comment>
    <comment ref="G90" authorId="0">
      <text>
        <r>
          <rPr>
            <sz val="8"/>
            <rFont val="Tahoma"/>
            <family val="2"/>
          </rPr>
          <t xml:space="preserve">Customer focus groups, research, and other approaches are used to continuously monitor customer needs and expectations. Research is on-going for determining future trends and shifts in customer preferences by region or category. The organization has a seamless and efficient process in place that allows the customer to "get involved" in how the business designs its products and services. Processes make it very easy for the customer to do business with the company and provide feedback. 
</t>
        </r>
      </text>
    </comment>
    <comment ref="F94" authorId="0">
      <text>
        <r>
          <rPr>
            <sz val="8"/>
            <rFont val="Tahoma"/>
            <family val="2"/>
          </rPr>
          <t xml:space="preserve">No process or strategy is in place to address customer relationships. The company does not understand the importance of customer relationships. No surveys or interviews are conducted with customers. </t>
        </r>
      </text>
    </comment>
    <comment ref="G94" authorId="0">
      <text>
        <r>
          <rPr>
            <sz val="8"/>
            <rFont val="Tahoma"/>
            <family val="2"/>
          </rPr>
          <t xml:space="preserve">Regular followups as well as roundtable sessions are conducted with customers to get them involved in the business and build strong relationships. The company has several approaches and processes in place to help connect with customers and build relationships. Intelligence is used to help build "customized" relationships with customers as opposed to one size fits all. </t>
        </r>
      </text>
    </comment>
    <comment ref="F99" authorId="0">
      <text>
        <r>
          <rPr>
            <sz val="8"/>
            <rFont val="Tahoma"/>
            <family val="2"/>
          </rPr>
          <t xml:space="preserve">There is no training or development for employees, managers, and others on how to deal with customers. There are no defined standards on customer relations or service. </t>
        </r>
      </text>
    </comment>
    <comment ref="G99" authorId="0">
      <text>
        <r>
          <rPr>
            <sz val="8"/>
            <rFont val="Tahoma"/>
            <family val="2"/>
          </rPr>
          <t xml:space="preserve">Customer contact personnel are trained in state of the art customer relations skills. Customer service standards are well developed and distributed throughout the company. The company is always trying to improve its skills and abilities in dealing with customers. </t>
        </r>
      </text>
    </comment>
    <comment ref="F103" authorId="0">
      <text>
        <r>
          <rPr>
            <sz val="8"/>
            <rFont val="Tahoma"/>
            <family val="2"/>
          </rPr>
          <t>Customer input is not encouraged or sought. It is difficult for the customer to get through and reach the company. Very little attention is given to making it easy for customers to express feedback and comments about products and services.</t>
        </r>
      </text>
    </comment>
    <comment ref="G103" authorId="0">
      <text>
        <r>
          <rPr>
            <sz val="8"/>
            <rFont val="Tahoma"/>
            <family val="2"/>
          </rPr>
          <t>Customers have numerous options for interacting with the company, such as on-line web services, toll free numbers, direct personal contact from company representatives, etc. The company also provides focus groups, surveys, and other ways for customers to engage with the business. Customer Relations Management is integrated into various systems, processes and strategies of the organization.</t>
        </r>
      </text>
    </comment>
    <comment ref="F107" authorId="0">
      <text>
        <r>
          <rPr>
            <sz val="8"/>
            <rFont val="Tahoma"/>
            <family val="2"/>
          </rPr>
          <t xml:space="preserve">There is no process in place to gauge or evaluate the effectiveness of customer relations, such as followup with a customer to see that their issue was resolved in a satisfactory manner. The organization does not consider customer satisfaction to be high priority. </t>
        </r>
      </text>
    </comment>
    <comment ref="G107" authorId="0">
      <text>
        <r>
          <rPr>
            <sz val="8"/>
            <rFont val="Tahoma"/>
            <family val="2"/>
          </rPr>
          <t>Processes are in place to evaluate and monitor customer feedback and complaints. Patterns or trends or isolated and acted upon in a very timely manner. The company has standard followup procedures when dealing with customers, making sure that products and services met their expectations and if not, immediate action is taken to satisfy the customer (even if the company has to use a competitive solution).</t>
        </r>
      </text>
    </comment>
    <comment ref="F111" authorId="0">
      <text>
        <r>
          <rPr>
            <sz val="8"/>
            <rFont val="Tahoma"/>
            <family val="2"/>
          </rPr>
          <t xml:space="preserve">The organization does not collect feedback from customers. There is no process for collecting and analyzing customer input. </t>
        </r>
      </text>
    </comment>
    <comment ref="G111" authorId="0">
      <text>
        <r>
          <rPr>
            <sz val="8"/>
            <rFont val="Tahoma"/>
            <family val="2"/>
          </rPr>
          <t xml:space="preserve">The organization collects all types of customer feedback and manages all customer data in a single database for analysis and intelligence in how to manage various customers. Information such as complaints are viewed as opportunities for improving products and services. Customer data is leveraged by integrating it into training of customer contact employees, various processes, systems, and strategies. </t>
        </r>
      </text>
    </comment>
    <comment ref="F117" authorId="0">
      <text>
        <r>
          <rPr>
            <sz val="8"/>
            <rFont val="Tahoma"/>
            <family val="2"/>
          </rPr>
          <t xml:space="preserve">Customer contact is not encouraged. Customer contact employees are not recognized for their service to customers. There is no selection and development of customer contact personnel in the company. An emphasis on building strong alliances with the customer does not exist. </t>
        </r>
      </text>
    </comment>
    <comment ref="G117" authorId="0">
      <text>
        <r>
          <rPr>
            <sz val="8"/>
            <rFont val="Tahoma"/>
            <family val="2"/>
          </rPr>
          <t xml:space="preserve">Customer contact is considered valuable. Customer contact employees are trained in best practices and given various tools to enhance their effectiveness when dealing with a customer, such as instant access to customer profiles and preferences. Employees who demonstrate excellence in dealing with customers are recognized and rewarded. </t>
        </r>
      </text>
    </comment>
    <comment ref="F121" authorId="0">
      <text>
        <r>
          <rPr>
            <sz val="8"/>
            <rFont val="Tahoma"/>
            <family val="2"/>
          </rPr>
          <t>There is no process or procedure for evaluating customer relationships. There is no training or development related to servicing customers. No measurements are in place to gauge if the organization is "engaging" with the customer.</t>
        </r>
      </text>
    </comment>
    <comment ref="G121" authorId="0">
      <text>
        <r>
          <rPr>
            <sz val="8"/>
            <rFont val="Tahoma"/>
            <family val="2"/>
          </rPr>
          <t>Processes and procedures are in place for routinely evaluating customer relationships. Service training is continuous and always improving so that contact personnel can improve how they service the customer. The company has widely published guidelines on customer service. Customer information is used to help improve customer service. Measurements are in place to monitor how effective the company is at engaging and interacting with customers.</t>
        </r>
      </text>
    </comment>
    <comment ref="F125" authorId="0">
      <text>
        <r>
          <rPr>
            <sz val="8"/>
            <rFont val="Tahoma"/>
            <family val="2"/>
          </rPr>
          <t xml:space="preserve">The organization does not back up its products and services with guarantees, warranties, or other understandings that convey confidence with quality. No program or process is in place to reinforce quality in the eyes of the customer. </t>
        </r>
      </text>
    </comment>
    <comment ref="G125" authorId="0">
      <text>
        <r>
          <rPr>
            <sz val="8"/>
            <rFont val="Tahoma"/>
            <family val="2"/>
          </rPr>
          <t>All products and services have backup support and gurantees. Customers can easily understand all guarantees and customers can easily followup and act whenever quality does not meet their expectation. Customers can easily access help and support to ensure that products and services meet their needs.</t>
        </r>
      </text>
    </comment>
    <comment ref="F129" authorId="0">
      <text>
        <r>
          <rPr>
            <sz val="8"/>
            <rFont val="Tahoma"/>
            <family val="2"/>
          </rPr>
          <t xml:space="preserve">No customer feedback is obtained to evaluate how customers understand the company's commitment to quality. No measurements or process is in place to gauge customer perceptions. </t>
        </r>
      </text>
    </comment>
    <comment ref="G129" authorId="0">
      <text>
        <r>
          <rPr>
            <sz val="8"/>
            <rFont val="Tahoma"/>
            <family val="2"/>
          </rPr>
          <t xml:space="preserve">The organization is continuously assessing how customers understand the company's commitment to quality, including research studies, comparative reports on quality, advertising, focus meetings with customers and other approaches. All products and services have "best practices" for support and gurantees in terms of quality. Quality standards that relate to customers are integrated with the company's marketing strategy. </t>
        </r>
      </text>
    </comment>
    <comment ref="F133" authorId="0">
      <text>
        <r>
          <rPr>
            <sz val="8"/>
            <rFont val="Tahoma"/>
            <family val="2"/>
          </rPr>
          <t>Management does not review customer satisfaction trends and information. No measurements are used for driving improvement with customer satisfaction. The company does not recognize different customer segments and groups. All customers are treated the same.</t>
        </r>
      </text>
    </comment>
    <comment ref="G133" authorId="0">
      <text>
        <r>
          <rPr>
            <sz val="8"/>
            <rFont val="Tahoma"/>
            <family val="2"/>
          </rPr>
          <t xml:space="preserve">Surveys, focus groups, market research, customer contact personnel, and other sources are used to ascertain customer satisfaction by customer groups, categories and other segments. </t>
        </r>
      </text>
    </comment>
    <comment ref="F137" authorId="0">
      <text>
        <r>
          <rPr>
            <sz val="8"/>
            <rFont val="Tahoma"/>
            <family val="2"/>
          </rPr>
          <t>No data exists on customer satisfaction and therefore, there is no basis for comparison to the competition. Management is not concerned about benchmarking customer satisfaction with competition and market trends.</t>
        </r>
      </text>
    </comment>
    <comment ref="G137" authorId="0">
      <text>
        <r>
          <rPr>
            <sz val="8"/>
            <rFont val="Tahoma"/>
            <family val="2"/>
          </rPr>
          <t>Customer surveys, focus groups, market research and other sources include assessment of competition. Management encourages employees to seek out competitive data and use it for comparing the company's practices against the competition. Support services, tools, and other training are readily available throughout the company for getting employees involved in doing competitive analysis.</t>
        </r>
      </text>
    </comment>
    <comment ref="F141" authorId="0">
      <text>
        <r>
          <rPr>
            <sz val="8"/>
            <rFont val="Tahoma"/>
            <family val="2"/>
          </rPr>
          <t xml:space="preserve">The organization has no process or procedure for comparing customer satisfaction against the competition. Management is not concerned about customer satisfaction within the industry or compared to competition. </t>
        </r>
      </text>
    </comment>
    <comment ref="G141" authorId="0">
      <text>
        <r>
          <rPr>
            <sz val="8"/>
            <rFont val="Tahoma"/>
            <family val="2"/>
          </rPr>
          <t xml:space="preserve">The organization has a process and procedure in place for regularly evaluating customer satisfaction in relation to its competition. This includes customer contact employees, surveys, focus groups, customer rating services, market research, and other sources. </t>
        </r>
      </text>
    </comment>
    <comment ref="F145" authorId="0">
      <text>
        <r>
          <rPr>
            <sz val="8"/>
            <rFont val="Tahoma"/>
            <family val="2"/>
          </rPr>
          <t>The organization does not collect and maintain historical data related to customer satisfaction and retention. Trending analysis is not used to determine customer satisfaction and retention.</t>
        </r>
      </text>
    </comment>
    <comment ref="G145" authorId="0">
      <text>
        <r>
          <rPr>
            <sz val="8"/>
            <rFont val="Tahoma"/>
            <family val="2"/>
          </rPr>
          <t xml:space="preserve">The organization collects and maintains trending data on both customer satisfaction and customer retention. Data is divided by various customer segments and groups. Trend data is used for planning purposes to pro-actively address customer related issues. </t>
        </r>
      </text>
    </comment>
    <comment ref="F150" authorId="0">
      <text>
        <r>
          <rPr>
            <sz val="8"/>
            <rFont val="Tahoma"/>
            <family val="2"/>
          </rPr>
          <t xml:space="preserve">There is no process in place to capture and monitor negative related actions by customers. No adverse customer indicators are used by the company. Customer dissatisfaction is not important to management. </t>
        </r>
      </text>
    </comment>
    <comment ref="G150" authorId="0">
      <text>
        <r>
          <rPr>
            <sz val="8"/>
            <rFont val="Tahoma"/>
            <family val="2"/>
          </rPr>
          <t>The organization is a leader in reducing negative customer indicators. Adverse customer indicators are openly shared with employees and others involved in servicing the customer. The company uses a complete set of indicators to gauge customer dissatisfaction by segment.</t>
        </r>
      </text>
    </comment>
    <comment ref="F155" authorId="0">
      <text>
        <r>
          <rPr>
            <sz val="8"/>
            <rFont val="Tahoma"/>
            <family val="2"/>
          </rPr>
          <t xml:space="preserve">The organization does not collect customer satisfaction data on itself or on the competition. Management is not concerned about how it ranks in customer satisfaction with its competition. </t>
        </r>
      </text>
    </comment>
    <comment ref="G155" authorId="0">
      <text>
        <r>
          <rPr>
            <sz val="8"/>
            <rFont val="Tahoma"/>
            <family val="2"/>
          </rPr>
          <t xml:space="preserve">The organization compares its customer satisfaction measurements with the competition, looking for trends. Past trends indicate a positive results making the company a world class company in terms of customer satisfaction when compared against the competition. </t>
        </r>
      </text>
    </comment>
    <comment ref="F158" authorId="0">
      <text>
        <r>
          <rPr>
            <sz val="8"/>
            <rFont val="Tahoma"/>
            <family val="2"/>
          </rPr>
          <t xml:space="preserve">The organization does not measure customer turnover rates or churn. No trend data is accumulated. </t>
        </r>
      </text>
    </comment>
    <comment ref="G158" authorId="0">
      <text>
        <r>
          <rPr>
            <sz val="8"/>
            <rFont val="Tahoma"/>
            <family val="2"/>
          </rPr>
          <t xml:space="preserve">Customer turnover or churn is measured and maintained for trending analysis. When customers no longer do business with the company, exit type surveys or interviews are used to ascertain reasons why. </t>
        </r>
      </text>
    </comment>
    <comment ref="F162" authorId="0">
      <text>
        <r>
          <rPr>
            <sz val="8"/>
            <rFont val="Tahoma"/>
            <family val="2"/>
          </rPr>
          <t xml:space="preserve">The company does not measure market share or market trends. Trending data is not used for gaining insights into future trends. </t>
        </r>
      </text>
    </comment>
    <comment ref="G162" authorId="0">
      <text>
        <r>
          <rPr>
            <sz val="8"/>
            <rFont val="Tahoma"/>
            <family val="2"/>
          </rPr>
          <t>Market share continues to improve as the company improves quality. Additionally, a strong focus on the customer is driving increased market share. Trend analysis is used to monitor market share and pro-actively strategize on how to hold or gain market share.</t>
        </r>
      </text>
    </comment>
    <comment ref="F5" authorId="0">
      <text>
        <r>
          <rPr>
            <sz val="8"/>
            <rFont val="Tahoma"/>
            <family val="2"/>
          </rPr>
          <t>SWOT refers to Strength's, Weaknesses, Opportunities, and Threats confronting the organization.</t>
        </r>
      </text>
    </comment>
  </commentList>
</comments>
</file>

<file path=xl/comments9.xml><?xml version="1.0" encoding="utf-8"?>
<comments xmlns="http://schemas.openxmlformats.org/spreadsheetml/2006/main">
  <authors>
    <author>Matt H. Evans</author>
  </authors>
  <commentList>
    <comment ref="F5" authorId="0">
      <text>
        <r>
          <rPr>
            <sz val="8"/>
            <rFont val="Tahoma"/>
            <family val="2"/>
          </rPr>
          <t>SWOT refers to Strength's, Weaknesses, Opportunities, and Threats confronting the organization.</t>
        </r>
      </text>
    </comment>
  </commentList>
</comments>
</file>

<file path=xl/sharedStrings.xml><?xml version="1.0" encoding="utf-8"?>
<sst xmlns="http://schemas.openxmlformats.org/spreadsheetml/2006/main" count="977" uniqueCount="688">
  <si>
    <t>Customer surveys are used throughout the company for continuous improvements. Customer contacts are</t>
  </si>
  <si>
    <t>well trained for servicing the customer base. The company promotes customer awareness and satisfaction.</t>
  </si>
  <si>
    <t xml:space="preserve">Systems are in place for moving customer feedback into various product and service lines. </t>
  </si>
  <si>
    <t xml:space="preserve">Most customers are identified; however there is no overall system for collecting continous feedback to </t>
  </si>
  <si>
    <t>improve customer service. Quality standards are improved for some products and services in order to</t>
  </si>
  <si>
    <t>improve customer service. The future needs of customers is not considered. Senior management is not</t>
  </si>
  <si>
    <t>always receptive to new ideas for improving customer service. Some customer groups are segmented and</t>
  </si>
  <si>
    <t xml:space="preserve">managed differently than others. </t>
  </si>
  <si>
    <t>Few if any customer standards are in place. Most of the focus is on solving a customer's problem once it</t>
  </si>
  <si>
    <t>occurs, but little emphasis is placed on trying to improve the overall process and prevent the same problem</t>
  </si>
  <si>
    <t>from recurring again. Customer feedback is poor and rarely considered when developing service and products.</t>
  </si>
  <si>
    <t>The main form of customer feedback is customer complaints. Products and services have bad reputations</t>
  </si>
  <si>
    <t>for quality in the eyes of the customer.</t>
  </si>
  <si>
    <t>Is senior level management integrating the values of quality into</t>
  </si>
  <si>
    <t>everything they say and do, internally and externally?</t>
  </si>
  <si>
    <t>Is senior level management effectively communicating the</t>
  </si>
  <si>
    <t>company's focus on customer and quality to all levels within</t>
  </si>
  <si>
    <t>the organization?</t>
  </si>
  <si>
    <t xml:space="preserve">How effective is senior management in developing and reviewing </t>
  </si>
  <si>
    <t>their own leadership skills and abilities, learning to become more</t>
  </si>
  <si>
    <t>personally involved within the organization?</t>
  </si>
  <si>
    <t xml:space="preserve">Do you have specific guidelines and standards for holding </t>
  </si>
  <si>
    <t>managers accountable for quality, including supervisors and</t>
  </si>
  <si>
    <t>others, designed for different levels and functions within the company?</t>
  </si>
  <si>
    <t>A focus on the customer and quality are effectively communicated to</t>
  </si>
  <si>
    <t>all employees within the company.</t>
  </si>
  <si>
    <t>Employees have regular training and support to reduce errors and</t>
  </si>
  <si>
    <t>improve quality, including comparisons to planned improvements.</t>
  </si>
  <si>
    <t>Integration of quality by senior management</t>
  </si>
  <si>
    <t>Overall effective communication on customer and quality</t>
  </si>
  <si>
    <t>Effective leadership development</t>
  </si>
  <si>
    <t>Accountability for quality within various levels and functions</t>
  </si>
  <si>
    <t>How effective are managers and supervisors at reinforcing the customer</t>
  </si>
  <si>
    <t xml:space="preserve">focus and quality values amongst employees? Are managers and </t>
  </si>
  <si>
    <t>supervisors evaluated on this reinforcement?</t>
  </si>
  <si>
    <t xml:space="preserve">The organization has strongly integrated ethics, public responsibility, </t>
  </si>
  <si>
    <t>environmental protection, and safety into its business practices.</t>
  </si>
  <si>
    <t>The organization plans ahead to consider the reaction and impact a</t>
  </si>
  <si>
    <t xml:space="preserve">product or service may have on the local community, environment, and </t>
  </si>
  <si>
    <t xml:space="preserve">human safety. </t>
  </si>
  <si>
    <t>The organization is considered a leading corporate citizen within its</t>
  </si>
  <si>
    <t xml:space="preserve">local community. </t>
  </si>
  <si>
    <t>Does the organization have evidence, such as trend data, to clearly show</t>
  </si>
  <si>
    <t>that it is addressing social issues and is actively involved in community</t>
  </si>
  <si>
    <t xml:space="preserve">services, education, environmental protection, health care, and other </t>
  </si>
  <si>
    <t>public quality programs?</t>
  </si>
  <si>
    <t>Communication to employees on customer and quality issues</t>
  </si>
  <si>
    <t>Employee support and training on quality issues</t>
  </si>
  <si>
    <t>Reinforcement by Managers to their employees</t>
  </si>
  <si>
    <t>Integration of social issues into the business</t>
  </si>
  <si>
    <t>Assessment of products and services on social issues</t>
  </si>
  <si>
    <t>Company leadership on social issues</t>
  </si>
  <si>
    <t>Evidence in support of social responsibility</t>
  </si>
  <si>
    <t>Managing for Quality:</t>
  </si>
  <si>
    <t>Senior Leadership:</t>
  </si>
  <si>
    <t>Social Responsibility:</t>
  </si>
  <si>
    <t>% score</t>
  </si>
  <si>
    <t>Avg %</t>
  </si>
  <si>
    <t>by Sub</t>
  </si>
  <si>
    <t>Category</t>
  </si>
  <si>
    <t>Total</t>
  </si>
  <si>
    <t>Points by</t>
  </si>
  <si>
    <t>Sub Catg</t>
  </si>
  <si>
    <t>Points</t>
  </si>
  <si>
    <t>Scored</t>
  </si>
  <si>
    <t xml:space="preserve">Does the organization measure data related to customers, products, </t>
  </si>
  <si>
    <t>Is this data useful and understandable to decision makers?</t>
  </si>
  <si>
    <t xml:space="preserve">How reliable is data to the decision maker and is this data distributed to </t>
  </si>
  <si>
    <t>decision makers on a timely basis?</t>
  </si>
  <si>
    <t>supplier performance, financial performance, and employee performance?</t>
  </si>
  <si>
    <t>How do you evaluate and improve data management practices, such as</t>
  </si>
  <si>
    <t>shortening the process cycle and transforming data into useful information?</t>
  </si>
  <si>
    <t>Competitive Analysis:</t>
  </si>
  <si>
    <t>Does your organization use external benchmarks and competitive data to</t>
  </si>
  <si>
    <t>drive improvements, operating performance, and planning?</t>
  </si>
  <si>
    <t>How extensive is the competitive benchmarking data?</t>
  </si>
  <si>
    <t>Is the organization using benchmarking to improve critical processes,</t>
  </si>
  <si>
    <t>create innovation, and reach planned targets?</t>
  </si>
  <si>
    <t>Does the organization evaluate and revise the scope and accuracy of its</t>
  </si>
  <si>
    <t>`</t>
  </si>
  <si>
    <t>Income Statement</t>
  </si>
  <si>
    <t>Revenue:</t>
  </si>
  <si>
    <t>Gross Sales</t>
  </si>
  <si>
    <t>Less:</t>
  </si>
  <si>
    <t>Sales Returns and Allowances</t>
  </si>
  <si>
    <t>Net Sales</t>
  </si>
  <si>
    <t>Cost of Goods Sold:</t>
  </si>
  <si>
    <t>Cost of Goods Sold</t>
  </si>
  <si>
    <t>Gross Profit (Loss)</t>
  </si>
  <si>
    <t>Expenses:</t>
  </si>
  <si>
    <t>Advertising</t>
  </si>
  <si>
    <t>Amortization</t>
  </si>
  <si>
    <t>Bad Debts</t>
  </si>
  <si>
    <t>Bank Charges</t>
  </si>
  <si>
    <t>Charitable Contributions</t>
  </si>
  <si>
    <t>Commissions</t>
  </si>
  <si>
    <t>Contract Labor</t>
  </si>
  <si>
    <t>Credit Card Fees</t>
  </si>
  <si>
    <t>Delivery Expenses</t>
  </si>
  <si>
    <t>Depreciation</t>
  </si>
  <si>
    <t>Dues and Subscriptions</t>
  </si>
  <si>
    <t>Insurance</t>
  </si>
  <si>
    <t>Interest</t>
  </si>
  <si>
    <t>Maintenance</t>
  </si>
  <si>
    <t>Miscellaneous</t>
  </si>
  <si>
    <t>Office Expenses</t>
  </si>
  <si>
    <t>Operating Supplies</t>
  </si>
  <si>
    <t>Payroll Taxes</t>
  </si>
  <si>
    <t>Permits and Licenses</t>
  </si>
  <si>
    <t>Postage</t>
  </si>
  <si>
    <t>Professional Fees</t>
  </si>
  <si>
    <t>Property Taxes</t>
  </si>
  <si>
    <t>Rent</t>
  </si>
  <si>
    <t>Repairs</t>
  </si>
  <si>
    <t>Telephone</t>
  </si>
  <si>
    <t>Travel</t>
  </si>
  <si>
    <t>Utilities</t>
  </si>
  <si>
    <t>Vehicle Expenses</t>
  </si>
  <si>
    <t>Wages</t>
  </si>
  <si>
    <t>Total Expenses</t>
  </si>
  <si>
    <t>Net Operating Income</t>
  </si>
  <si>
    <t>Other Income:</t>
  </si>
  <si>
    <t>Gain (Loss) on Sale of Assets</t>
  </si>
  <si>
    <t>Interest Income</t>
  </si>
  <si>
    <t>Total Other Income</t>
  </si>
  <si>
    <t>Net Income (Loss)</t>
  </si>
  <si>
    <t>For the Year Ended:</t>
  </si>
  <si>
    <t>Direct Material Cost</t>
  </si>
  <si>
    <t>Direct Labor Cost</t>
  </si>
  <si>
    <t>Other Direct Costs</t>
  </si>
  <si>
    <t xml:space="preserve">Income before tax  </t>
  </si>
  <si>
    <t>Income taxes</t>
  </si>
  <si>
    <t>Other</t>
  </si>
  <si>
    <t>Exec/Owner salaries</t>
  </si>
  <si>
    <t>benchmarking data to improve planning and improve performance?</t>
  </si>
  <si>
    <t>Analysis and Use of Data:</t>
  </si>
  <si>
    <t>Does the organization systematically analyze data for determining</t>
  </si>
  <si>
    <t>customer trends, problems, new opportunities, and areas for improvement?</t>
  </si>
  <si>
    <t>Is there a continuous process of improving data collection and</t>
  </si>
  <si>
    <t>analysis, such as shortening the cycle time, making people more</t>
  </si>
  <si>
    <t>productive with better information, and providing easy access.</t>
  </si>
  <si>
    <t>Does the organization collect key cost, financial, operating, and other</t>
  </si>
  <si>
    <t>data, translating it into useful information for employees and other</t>
  </si>
  <si>
    <t>decision makers, supporting both operating and long-term planning</t>
  </si>
  <si>
    <t>decisions?</t>
  </si>
  <si>
    <t>How does the organization reduce cycle times and improve the</t>
  </si>
  <si>
    <t>integrity of data for decision makers?</t>
  </si>
  <si>
    <t>Measurement of critical data for decision making</t>
  </si>
  <si>
    <t>Reliability and timeliness of data</t>
  </si>
  <si>
    <t>Evaluation and improvements to data</t>
  </si>
  <si>
    <t>Deployment of competitive data analysis</t>
  </si>
  <si>
    <t>Scope and application of competitive data analysis</t>
  </si>
  <si>
    <t>Driving change to critical parts of the business</t>
  </si>
  <si>
    <t>Improvements to competitive analysis</t>
  </si>
  <si>
    <t>Systematic analysis of data in critical areas</t>
  </si>
  <si>
    <t>Continuous improvement to data management practices</t>
  </si>
  <si>
    <t>Collection, transformation, and distribution of data</t>
  </si>
  <si>
    <t>Methods and techniques deployed</t>
  </si>
  <si>
    <t>Management of Data:</t>
  </si>
  <si>
    <t xml:space="preserve">How is overall planning integrated into lower level planning at business </t>
  </si>
  <si>
    <t>unit levels and department levels for short term and long term decisions?</t>
  </si>
  <si>
    <t xml:space="preserve">Does the organization re-align or re-engineer a process to make sure it </t>
  </si>
  <si>
    <t>fits with strategies for work performance?</t>
  </si>
  <si>
    <t>Strategic plans are deployed throughout the entire company.</t>
  </si>
  <si>
    <t xml:space="preserve">Is the strategic planning process evaluated and improved on a </t>
  </si>
  <si>
    <t>regular basis?</t>
  </si>
  <si>
    <t>Performance Planning:</t>
  </si>
  <si>
    <t xml:space="preserve">Does the company have major quality improvement goals and </t>
  </si>
  <si>
    <t>objectives within its strategy?</t>
  </si>
  <si>
    <t>How effective is the company at sharing and deploying its short term</t>
  </si>
  <si>
    <t>goals with employees, suppliers, and others who have to execute on</t>
  </si>
  <si>
    <t>the strategy?</t>
  </si>
  <si>
    <t>How does the organization's long term goals relate to improving</t>
  </si>
  <si>
    <t>quality?</t>
  </si>
  <si>
    <t>How does the organization project out benefits from long term and short</t>
  </si>
  <si>
    <t>term planning? How does this compare to key benchmarks?</t>
  </si>
  <si>
    <t>The Planning Process:</t>
  </si>
  <si>
    <t>Integration of planning into all parts of the business</t>
  </si>
  <si>
    <t>Integration of processes into planning decisions</t>
  </si>
  <si>
    <t>Enterprise wide planning</t>
  </si>
  <si>
    <t>Continuous improvements to planning</t>
  </si>
  <si>
    <t>Recognition of quality within planning</t>
  </si>
  <si>
    <t>Sharing of planning decisions</t>
  </si>
  <si>
    <t>Integration of planning and quality goals</t>
  </si>
  <si>
    <t>Projections and targets for planning</t>
  </si>
  <si>
    <t>HR Planning and Management:</t>
  </si>
  <si>
    <t>Are human resource plans driven by the company's strategy to improve</t>
  </si>
  <si>
    <t>quality; i.e. training, hiring, empowerment, teams, etc.?</t>
  </si>
  <si>
    <t xml:space="preserve">Are the company's human resource strategies related to quality </t>
  </si>
  <si>
    <t>improvement goals?</t>
  </si>
  <si>
    <t>How does the organization use employee related data to improve</t>
  </si>
  <si>
    <t>human resource management (hiring practices, training, etc.)?</t>
  </si>
  <si>
    <t>Employee Involvement:</t>
  </si>
  <si>
    <t>How does the organization promote employee contributions to</t>
  </si>
  <si>
    <t>quality performance goals?</t>
  </si>
  <si>
    <t xml:space="preserve">Does the organization give employees the authority and support </t>
  </si>
  <si>
    <t xml:space="preserve">for solving problems and making improvements within their </t>
  </si>
  <si>
    <t>work area?</t>
  </si>
  <si>
    <t>Does the organization measure and evaluate the effectiveness</t>
  </si>
  <si>
    <t>of employee involvement, empowerment, and innovation?</t>
  </si>
  <si>
    <t>Does the organization encourage employee involvement at all</t>
  </si>
  <si>
    <t>levels and does the organization have key indicators to monitor</t>
  </si>
  <si>
    <t>employee involvement?</t>
  </si>
  <si>
    <t>Education and Training:</t>
  </si>
  <si>
    <t>Does the organization systematically assess the needs of the</t>
  </si>
  <si>
    <t xml:space="preserve">workforce and develop plans for training and education at </t>
  </si>
  <si>
    <t>various levels and categories of employment?</t>
  </si>
  <si>
    <t>Is actual training of the employee reinforced as part of the job</t>
  </si>
  <si>
    <t>and actually applied to the work area?</t>
  </si>
  <si>
    <t>Does the organization use indicators to assess that training is</t>
  </si>
  <si>
    <t>helping to improve both the employee and the quality of work</t>
  </si>
  <si>
    <t>within the respective work area?</t>
  </si>
  <si>
    <t xml:space="preserve">Does the oganization measure employee training by job </t>
  </si>
  <si>
    <t>category?</t>
  </si>
  <si>
    <t>Employee Performance &amp; Recognition:</t>
  </si>
  <si>
    <t>Does your performance and recognition system support quality</t>
  </si>
  <si>
    <t>performance measurement, and recognition programs?</t>
  </si>
  <si>
    <t>Does the organization regularly review and improve its compensation,</t>
  </si>
  <si>
    <t>Does the organization have evidence and data on employee</t>
  </si>
  <si>
    <t>recognition programs, such as types of awards, locations, and</t>
  </si>
  <si>
    <t>other trend information over the last few years?</t>
  </si>
  <si>
    <t>Employee Satisfaction:</t>
  </si>
  <si>
    <t>health, morale, and overall satisfaction of its employees?</t>
  </si>
  <si>
    <t>Does the organization continuously work to improve safety,</t>
  </si>
  <si>
    <t>Does the organization work proactively to develop employee</t>
  </si>
  <si>
    <t xml:space="preserve">services, such as day care, car pooling, and other services </t>
  </si>
  <si>
    <t>that enhance overall employee satisfaction?</t>
  </si>
  <si>
    <t>Color Scoring:</t>
  </si>
  <si>
    <t>Color Scoring</t>
  </si>
  <si>
    <t>Your percentage scores are highlighted in one of three colors:</t>
  </si>
  <si>
    <t>NOTE: All 91 criteria or questions will include comments for 0% and 100% scores to help you understand</t>
  </si>
  <si>
    <t>Good Score falls in a range between =&gt;</t>
  </si>
  <si>
    <t>Caution falls in a range between =&gt;</t>
  </si>
  <si>
    <t>Poor Score falls in a range between =&gt;</t>
  </si>
  <si>
    <t>Feel free to change these ranges to whatever you like!</t>
  </si>
  <si>
    <t xml:space="preserve">Good overall score </t>
  </si>
  <si>
    <t xml:space="preserve">Caution - needs to improve </t>
  </si>
  <si>
    <t xml:space="preserve">Poor - needs major improvement </t>
  </si>
  <si>
    <t xml:space="preserve">How does the organization assess and evaluate overall </t>
  </si>
  <si>
    <t>employee satisfaction?</t>
  </si>
  <si>
    <t xml:space="preserve">Does the organization have supporting data related to </t>
  </si>
  <si>
    <t>improvements for employees, such as safety, absenteeism,</t>
  </si>
  <si>
    <t>turnover, grievances, customer complaints, and other quality</t>
  </si>
  <si>
    <t>factors that demonstrate employee satisfaction?</t>
  </si>
  <si>
    <t>Human resource plans linked to quality improvement goals</t>
  </si>
  <si>
    <t>Human resource plans linked to strategy</t>
  </si>
  <si>
    <t>Use of employee data for improvements</t>
  </si>
  <si>
    <t>Incentives for employee involvement in quality improvement</t>
  </si>
  <si>
    <t>Empowerment of employees for quality improvement</t>
  </si>
  <si>
    <t>Measure and monitor employees for quality improvement</t>
  </si>
  <si>
    <t>Maximum Score</t>
  </si>
  <si>
    <t>Your Assessment Score</t>
  </si>
  <si>
    <t>Wide spread involvement and key indicators</t>
  </si>
  <si>
    <t>Development of training and education programs</t>
  </si>
  <si>
    <t>Link between training and the job</t>
  </si>
  <si>
    <t>Measure the impact of training as it relates to the job</t>
  </si>
  <si>
    <t>Measure by various categories</t>
  </si>
  <si>
    <t>Reward and recognition for quality contributions</t>
  </si>
  <si>
    <t>Review and improve various recognition programs</t>
  </si>
  <si>
    <t>Trend data on recognition programs</t>
  </si>
  <si>
    <t>Does the organization evaluate and shorten the design processes</t>
  </si>
  <si>
    <t>for new products and services?</t>
  </si>
  <si>
    <t>Production and Delivery Processes:</t>
  </si>
  <si>
    <t>Does the organization have control over processes, including control</t>
  </si>
  <si>
    <t>over variations and defects in processes that are used for producing</t>
  </si>
  <si>
    <t>and delivering products and services?</t>
  </si>
  <si>
    <t xml:space="preserve">Does the organization use a systematic and standard approach </t>
  </si>
  <si>
    <t>to evaluating processes for better quality, cycle times, defects,</t>
  </si>
  <si>
    <t>and other operating performance attributes?</t>
  </si>
  <si>
    <t>Business and Support Service Processes:</t>
  </si>
  <si>
    <t xml:space="preserve">How does the organization manage quality control as it relates </t>
  </si>
  <si>
    <t xml:space="preserve">to routine business processes and support services (such as </t>
  </si>
  <si>
    <t xml:space="preserve">Does the organization have at least two years of data related to </t>
  </si>
  <si>
    <t>quality improvements in its products and services?</t>
  </si>
  <si>
    <t>How does the organization compare its quality results with</t>
  </si>
  <si>
    <t>the competition?</t>
  </si>
  <si>
    <t>Operating Results:</t>
  </si>
  <si>
    <t>Does the organization measure operating performance (cycle times,</t>
  </si>
  <si>
    <t>productivity, defects, errors, etc.)?</t>
  </si>
  <si>
    <t>How does the organization's operating performance compare with</t>
  </si>
  <si>
    <t>that of the competition?</t>
  </si>
  <si>
    <t>Business and Support Service Results:</t>
  </si>
  <si>
    <t>Does the organization collect quality improvement data related to</t>
  </si>
  <si>
    <t>general business and support services?</t>
  </si>
  <si>
    <t>Does competitive benchmarking indicate that the organization</t>
  </si>
  <si>
    <t>is better than the overall industry and a world leader?</t>
  </si>
  <si>
    <t>Supplier Quality Results:</t>
  </si>
  <si>
    <t>Does the organization measure and track supplier results and</t>
  </si>
  <si>
    <t>How does the supplier's quality results compare to that of</t>
  </si>
  <si>
    <t>other comparable suppliers?</t>
  </si>
  <si>
    <t>Historical data on product and service quality</t>
  </si>
  <si>
    <t>Competitive benchmarking</t>
  </si>
  <si>
    <t>Measurement of operating results</t>
  </si>
  <si>
    <t>Data collection and measurement</t>
  </si>
  <si>
    <t>Best in class benchmarks</t>
  </si>
  <si>
    <t>Measurement of supplier results</t>
  </si>
  <si>
    <t>Comparable benchmarks</t>
  </si>
  <si>
    <t>Customer Expectations:</t>
  </si>
  <si>
    <t xml:space="preserve">How does the organization determine current and long-term </t>
  </si>
  <si>
    <t>customer requirements?</t>
  </si>
  <si>
    <t xml:space="preserve">How does the organization determine new products and services </t>
  </si>
  <si>
    <t>as well as new features for existing products and services?</t>
  </si>
  <si>
    <t xml:space="preserve">How does the organization improve its processes for </t>
  </si>
  <si>
    <t>identifying customer needs and requirements?</t>
  </si>
  <si>
    <t>Customer Relations Management:</t>
  </si>
  <si>
    <t>How does the organization build strong relationships with its</t>
  </si>
  <si>
    <t>customers?</t>
  </si>
  <si>
    <t>What does the organization do to develop customer service</t>
  </si>
  <si>
    <t>ability to engage with the customer?</t>
  </si>
  <si>
    <t>standards and processes that gives the organization the</t>
  </si>
  <si>
    <t xml:space="preserve">How does the organization maximize opportunities for </t>
  </si>
  <si>
    <t>customers to comment and engage with the business?</t>
  </si>
  <si>
    <t>How effective is your contact with the customer regarding your</t>
  </si>
  <si>
    <t xml:space="preserve">How does the organization use customer feedback and </t>
  </si>
  <si>
    <t>complaints?</t>
  </si>
  <si>
    <t xml:space="preserve">How does the organization ensure that customer contact </t>
  </si>
  <si>
    <t xml:space="preserve">employees are properly aligned with customer segments, </t>
  </si>
  <si>
    <t>including proper training and tools for dealing with specific</t>
  </si>
  <si>
    <t>How does the organization evaluate its relationships with</t>
  </si>
  <si>
    <t>its customers?</t>
  </si>
  <si>
    <t>Customer Commitment:</t>
  </si>
  <si>
    <t>How does the organization build trust and confidence in its</t>
  </si>
  <si>
    <t>How does the organization evaluate and improve the customer's</t>
  </si>
  <si>
    <t>perception of the organization's commitment to quality?</t>
  </si>
  <si>
    <t>Determining Customer Satisfaction:</t>
  </si>
  <si>
    <t xml:space="preserve">How does the organization determine customer satisfaction </t>
  </si>
  <si>
    <t>within its customer segments?</t>
  </si>
  <si>
    <t>How does the organization's customer satisfaction rating compare</t>
  </si>
  <si>
    <t>to its competition?</t>
  </si>
  <si>
    <t>How does the organization evaluate and improve its approach to</t>
  </si>
  <si>
    <t>analyzing customer satisfaction in relation to the competition?</t>
  </si>
  <si>
    <t>Customer Satisfaction Results:</t>
  </si>
  <si>
    <t xml:space="preserve">Does the organization collect trend data on customer </t>
  </si>
  <si>
    <t>Does the organization measure negative related attributes</t>
  </si>
  <si>
    <t>of customer service, such as complaints, refunds, claims,</t>
  </si>
  <si>
    <t>returns, failure to rebuy or repeat, downgrades, etc.?</t>
  </si>
  <si>
    <t>Customer Satisfaction Comparison:</t>
  </si>
  <si>
    <t xml:space="preserve">Does the organization measure customer satisfaction with </t>
  </si>
  <si>
    <t xml:space="preserve">products and services in relation to the competition's </t>
  </si>
  <si>
    <t>customer satisfaction with its products and services?</t>
  </si>
  <si>
    <t>Does your organization measure customer turnover?</t>
  </si>
  <si>
    <t>satisfaction and customer retention?</t>
  </si>
  <si>
    <t>Do trends indicate that the organization's market share is</t>
  </si>
  <si>
    <t>increasing as a result of quality improvement initiatives?</t>
  </si>
  <si>
    <t>Determining customer requirements</t>
  </si>
  <si>
    <t>Determining new products and services</t>
  </si>
  <si>
    <t>Processes for determining customer requirements</t>
  </si>
  <si>
    <t>Approaches and methods for building relationships</t>
  </si>
  <si>
    <t>Standards and processes for engaging with customers</t>
  </si>
  <si>
    <t>Maximize opportunities for customers to engage</t>
  </si>
  <si>
    <t>Quality of customer relationship</t>
  </si>
  <si>
    <t>Change</t>
  </si>
  <si>
    <t>Overall Score</t>
  </si>
  <si>
    <t>Enter Income Tax Rate</t>
  </si>
  <si>
    <t>Use of customer feedback</t>
  </si>
  <si>
    <t>Internal support for personnel dealing with customers</t>
  </si>
  <si>
    <t>Evaluation of customer relationships</t>
  </si>
  <si>
    <t>Building trust and confidence with customers</t>
  </si>
  <si>
    <t>Image and reputation for quality</t>
  </si>
  <si>
    <t>Determining customer satisfaction by segment</t>
  </si>
  <si>
    <t>Customer satisfaction in relation to competition</t>
  </si>
  <si>
    <t>Evaluation methods for competitive comparisons</t>
  </si>
  <si>
    <t>Trending analysis on satisfaction and retention</t>
  </si>
  <si>
    <t>Use of adverse customer indicators</t>
  </si>
  <si>
    <t>Customer satisfaction metrics vs. competition</t>
  </si>
  <si>
    <t>Measurement of customer turnover or churn</t>
  </si>
  <si>
    <t>Market share trends in relation to quality</t>
  </si>
  <si>
    <t>Does the organization capture, maintain, and use key indicators</t>
  </si>
  <si>
    <t>for business and support services?</t>
  </si>
  <si>
    <t>human resource, finance, legal, payroll, public relations, etc.)?</t>
  </si>
  <si>
    <t>How does the organization identify areas for improvement?</t>
  </si>
  <si>
    <t>Supplier Quality:</t>
  </si>
  <si>
    <t>Does the organization clearly communicate quality standards</t>
  </si>
  <si>
    <t>and requirements to suppliers?</t>
  </si>
  <si>
    <t xml:space="preserve">Does the organization have a quality assurance process to </t>
  </si>
  <si>
    <t>ensure that suppliers are meeting quality requirements?</t>
  </si>
  <si>
    <t>Does the organization evaluate and improve its procurement</t>
  </si>
  <si>
    <t>policies and practices?</t>
  </si>
  <si>
    <t>Does the organization have a cooperative relationship with its</t>
  </si>
  <si>
    <t>suppliers, including reward programs, certification and other</t>
  </si>
  <si>
    <t>policies that build long-term relationships?</t>
  </si>
  <si>
    <t>Quality Assurance:</t>
  </si>
  <si>
    <t>Does the organization audit or evaluate its products and services,</t>
  </si>
  <si>
    <t>including the systems and processes that create and manage</t>
  </si>
  <si>
    <t>products and services?</t>
  </si>
  <si>
    <t>Does the organization regularly followup with assessments and</t>
  </si>
  <si>
    <t>effectively corrects the problem or resolve the issue that was</t>
  </si>
  <si>
    <t>identified?</t>
  </si>
  <si>
    <t>Design and testing of new products / services</t>
  </si>
  <si>
    <t>Customer information for design of products / services</t>
  </si>
  <si>
    <t>Life cycle management</t>
  </si>
  <si>
    <t>Control over processes, including errors and defects</t>
  </si>
  <si>
    <t>Systematic approach for evaluation and assessment</t>
  </si>
  <si>
    <t>Quality control in business and support service processes</t>
  </si>
  <si>
    <t>Use of key indicators</t>
  </si>
  <si>
    <t>Identification of areas for improvement</t>
  </si>
  <si>
    <t>Communication of quality standards to suppliers</t>
  </si>
  <si>
    <t xml:space="preserve">Quality assurance program </t>
  </si>
  <si>
    <t>Evaluation and improvement of procurement process</t>
  </si>
  <si>
    <t>Cooperative relationship with suppliers</t>
  </si>
  <si>
    <t>Audits and assessments of products and services</t>
  </si>
  <si>
    <t>Resolve and correct errors, defects, and other issues</t>
  </si>
  <si>
    <t>Product and Service Quality Results:</t>
  </si>
  <si>
    <t>Continuous improvement of various programs</t>
  </si>
  <si>
    <t>Development of employee services</t>
  </si>
  <si>
    <t>Assessment of employee satisfaction</t>
  </si>
  <si>
    <t>Trend data on employee services</t>
  </si>
  <si>
    <t>Design &amp; Introduction of Products and Services:</t>
  </si>
  <si>
    <t xml:space="preserve">Does the organization systematically gather customer needs </t>
  </si>
  <si>
    <t xml:space="preserve">and desires, and then translate these customer inputs into </t>
  </si>
  <si>
    <t>revisions, modifications, or other standards for products / services?</t>
  </si>
  <si>
    <t xml:space="preserve">How does the organization design and test a new product or </t>
  </si>
  <si>
    <t>service?</t>
  </si>
  <si>
    <t>SWOT Assessment Using</t>
  </si>
  <si>
    <t>the Malcolm Baldrige Model</t>
  </si>
  <si>
    <t>Quick Overview</t>
  </si>
  <si>
    <t>Leadership</t>
  </si>
  <si>
    <t>Information and Analysis</t>
  </si>
  <si>
    <t>Strategic Planning</t>
  </si>
  <si>
    <t>Human Resource Capital</t>
  </si>
  <si>
    <t>Process Management</t>
  </si>
  <si>
    <t>Quality and Operating Results</t>
  </si>
  <si>
    <t>Customer Satisfaction</t>
  </si>
  <si>
    <t xml:space="preserve"> </t>
  </si>
  <si>
    <t>Scoring</t>
  </si>
  <si>
    <t xml:space="preserve">1) Implementation and Deployment - Did the organization use the proper methods and </t>
  </si>
  <si>
    <t>techniques to successfully launch and deploy the quality program, were the practices</t>
  </si>
  <si>
    <t>relevant, did they actually work for all targeted areas (production, customer service,</t>
  </si>
  <si>
    <t>supply chain management, etc.), has the practice been fully integrated into all parts of</t>
  </si>
  <si>
    <t>the organization, etc.</t>
  </si>
  <si>
    <t>2) Actual Results - Measured outcomes and performance levels clearly demonstrate</t>
  </si>
  <si>
    <t xml:space="preserve">improvement, the scope of improvement is wide, the improvement is permanent and </t>
  </si>
  <si>
    <t>sustainable, and the measured feedbacks are very reliable.</t>
  </si>
  <si>
    <t>Percent</t>
  </si>
  <si>
    <t>Score</t>
  </si>
  <si>
    <t>Implementation and Deployment</t>
  </si>
  <si>
    <t>Actual Results</t>
  </si>
  <si>
    <t>Best in Class</t>
  </si>
  <si>
    <t>Excellent</t>
  </si>
  <si>
    <t>Very strong improvement process supported</t>
  </si>
  <si>
    <t>by hard evidence, completely deployed in all</t>
  </si>
  <si>
    <t>parts of the organization.</t>
  </si>
  <si>
    <t>Solid approach and deployment of quality</t>
  </si>
  <si>
    <t>improvement covering almost every part of</t>
  </si>
  <si>
    <t>the organization, strong factual evidence to</t>
  </si>
  <si>
    <t>backup improvement process.</t>
  </si>
  <si>
    <t xml:space="preserve">Outstanding performance improvements </t>
  </si>
  <si>
    <t>with both internal and external benchmark</t>
  </si>
  <si>
    <t>evidence to support improvement results.</t>
  </si>
  <si>
    <t>Performance levels are very solid in most</t>
  </si>
  <si>
    <t xml:space="preserve">areas of the business, performance is </t>
  </si>
  <si>
    <t>benchmarked internally and externally.</t>
  </si>
  <si>
    <t>Above Average</t>
  </si>
  <si>
    <t xml:space="preserve">A sound approach has been used in the </t>
  </si>
  <si>
    <t xml:space="preserve">primary parts of the business. More </t>
  </si>
  <si>
    <t>emphasis on improvement is needed to</t>
  </si>
  <si>
    <t>reach other parts of the business.</t>
  </si>
  <si>
    <t>Improvement trends have been documented.</t>
  </si>
  <si>
    <t>Need more pro-active indicators to move</t>
  </si>
  <si>
    <t>the organization into more effective</t>
  </si>
  <si>
    <t>implementation.</t>
  </si>
  <si>
    <t>General breaking points in percentage scoring:</t>
  </si>
  <si>
    <t>Implementation is generally working and</t>
  </si>
  <si>
    <t>the overall approach is reasonably sound.</t>
  </si>
  <si>
    <t>Primary parts of the business have not yet</t>
  </si>
  <si>
    <t>realized signficant improvements.</t>
  </si>
  <si>
    <t>Some areas of the business have reported</t>
  </si>
  <si>
    <t xml:space="preserve">improvements. </t>
  </si>
  <si>
    <t>Very few or no areas of the business have</t>
  </si>
  <si>
    <t>reported favorable results. No overall trend</t>
  </si>
  <si>
    <t>has been established.</t>
  </si>
  <si>
    <t>Poor</t>
  </si>
  <si>
    <t>Below Average</t>
  </si>
  <si>
    <t>Zero Base</t>
  </si>
  <si>
    <t xml:space="preserve">No improvements are planned for the </t>
  </si>
  <si>
    <t>organization, organization reacts to each</t>
  </si>
  <si>
    <t>and every change imposed upon it.</t>
  </si>
  <si>
    <t>No measurements in place to track any</t>
  </si>
  <si>
    <t>improvements.</t>
  </si>
  <si>
    <t xml:space="preserve">Implementation has major gaps, not going </t>
  </si>
  <si>
    <t>very well. Early stages of deployment,</t>
  </si>
  <si>
    <t>needs to be modified in order to really work.</t>
  </si>
  <si>
    <t>Total Points</t>
  </si>
  <si>
    <t>Percentage</t>
  </si>
  <si>
    <t>tab, entering a percentage score in 10% increments for all 91 criteria. Scores are tabulated and summarized at</t>
  </si>
  <si>
    <t xml:space="preserve">the top of this spreadsheet. Additional instructions appear within each tab to assist you with scoring the </t>
  </si>
  <si>
    <t>Senior level management is strongly involved and behind quality improvement within the company.</t>
  </si>
  <si>
    <t>Category 1: Leadership (95 points)</t>
  </si>
  <si>
    <t>Leadership Scoring</t>
  </si>
  <si>
    <t>80% to 100% range:</t>
  </si>
  <si>
    <t>Summarize Leadership Score</t>
  </si>
  <si>
    <t>Management is very supportive and working to form teams throughout the company.</t>
  </si>
  <si>
    <t>Senior managers are communicating clearly the vision and goals behind quality improvement and how</t>
  </si>
  <si>
    <t>it must interact with customers, suppliers, employees, and others in the value chain.</t>
  </si>
  <si>
    <t>Senior management is very committed to all continuous improvement efforts.</t>
  </si>
  <si>
    <t>60% to 80% range:</t>
  </si>
  <si>
    <t>with teams, suppliers, and other key players in process improvements. Management behavior at all</t>
  </si>
  <si>
    <t>levels in the organization reflects a commitment to quality. Senior management is actively promoting</t>
  </si>
  <si>
    <t>and communicating quality improvement.</t>
  </si>
  <si>
    <t>40% to 60% range:</t>
  </si>
  <si>
    <t>Most senior level managers are visibly involved in quality improvement. Senior managers are meeting</t>
  </si>
  <si>
    <t xml:space="preserve">Senior level managers are sharing their ideas on quality improvement with customers, employees, </t>
  </si>
  <si>
    <t>suppliers, and other key players. Management performance is linked to quality. Many parts of the</t>
  </si>
  <si>
    <t xml:space="preserve">organization are actively engaged in quality programs. Senior level leadership is supportive of </t>
  </si>
  <si>
    <t>strategic quality initiatives.</t>
  </si>
  <si>
    <t>20% to 40% range:</t>
  </si>
  <si>
    <t>A few senior level executives are supportive of quality improvement. Employees are encouraged to</t>
  </si>
  <si>
    <t>become more involved. Communication is top down and not across organizational boundaries.</t>
  </si>
  <si>
    <t>Continuous improvement programs are up and running in some parts of the company. Overall</t>
  </si>
  <si>
    <t>organizational policies do support quality improvement.</t>
  </si>
  <si>
    <t>0% to 20% range:</t>
  </si>
  <si>
    <t>Senior management has yet to develop and launch quality improvement as a major strategic goal.</t>
  </si>
  <si>
    <t>There is no real committment by leadership on making quality a high priority. Senior managers are</t>
  </si>
  <si>
    <t xml:space="preserve">not engaged with customers, suppliers, employees, and others on how to improve quality. There </t>
  </si>
  <si>
    <t>is no concern for things like social responsibility.</t>
  </si>
  <si>
    <t>Enter Scores for Leadership Criteria</t>
  </si>
  <si>
    <t>Summarize Information &amp; Analysis Score</t>
  </si>
  <si>
    <t>Information &amp; Analysis Scoring</t>
  </si>
  <si>
    <t>Enter Scores for Information &amp; Analysis Criteria</t>
  </si>
  <si>
    <t>Quality related data is fully integrated and distributed easily within the organization. Processes for data and</t>
  </si>
  <si>
    <t xml:space="preserve">information management are timely, accurate, and useful throughout the entire company. Quality data is </t>
  </si>
  <si>
    <t>readily available for various processes within the company. Data is analyzed and transformed into useful</t>
  </si>
  <si>
    <t xml:space="preserve">information for identifying new opportunities for improvement. Benchmarks and comparisons are used to </t>
  </si>
  <si>
    <t xml:space="preserve">drive continuous quality improvements. </t>
  </si>
  <si>
    <t>Category 2: Information and Analysis (75 points)</t>
  </si>
  <si>
    <t>Employees and others have easy access to data in most parts of the company. For the most part, technologies</t>
  </si>
  <si>
    <t>and processes are in place for ensuring that data is complete, accurate, timely, and useful. Most processes are</t>
  </si>
  <si>
    <t xml:space="preserve">using quality data for decision making. Comparative data is used for planning and making improvements. </t>
  </si>
  <si>
    <t>Measurements are in place for most products and services.</t>
  </si>
  <si>
    <t>Many parts of the company have processes in place for timely, accurate, complete, and useful data. Many</t>
  </si>
  <si>
    <t>employees have access to data for decision making. Data is used in most processes. Some products and</t>
  </si>
  <si>
    <t xml:space="preserve">services are measured and benchmarked using comparative data. Measurements do exist on strategic </t>
  </si>
  <si>
    <t>objectives related to products and/or services.</t>
  </si>
  <si>
    <t>Some processes are in place, providing timely, accurate, complete, and useful data. Data is limited in how it</t>
  </si>
  <si>
    <t>is used for decision making. Data is collected and used on some customers, suppliers, and other critical</t>
  </si>
  <si>
    <t>functions of the company. A centralized group analyzes the data, but useful information is restricted to a</t>
  </si>
  <si>
    <t>few parts of the organization. Data analysis tends to be limited, not driving major improvement initiatives.</t>
  </si>
  <si>
    <t>Data is primarily used for traditional reporting functions. Comparative analysis is not in place. Only a few</t>
  </si>
  <si>
    <t>critical processes use quality data for improvement. Little or no data is collected and used for making</t>
  </si>
  <si>
    <t xml:space="preserve">improvements with customers and suppliers. Data analysis is just beginning to take place for minor </t>
  </si>
  <si>
    <t>improvement projects.</t>
  </si>
  <si>
    <t>Category 3: Strategic Planning (60 points)</t>
  </si>
  <si>
    <t>Summarize Strategic Planning Score</t>
  </si>
  <si>
    <t>Strategic Planning Scoring</t>
  </si>
  <si>
    <t>Enter Scores for Strategic Planning Criteria</t>
  </si>
  <si>
    <t>Strategic planning is used regularly to develop goals and objectives for improving quality. All levels of the</t>
  </si>
  <si>
    <t>company participate in some form of strategic planning. Employees, suppliers, customers, and other</t>
  </si>
  <si>
    <t>stakeholder groups are actively engaged in strategic planning decisions. Management is very involved in</t>
  </si>
  <si>
    <t xml:space="preserve">planning related activities. Strategic planning includes key performance indicators, surveys, benchmark </t>
  </si>
  <si>
    <t>data, and other quality information to ensure that strategic planning is strong and viable for all parts of</t>
  </si>
  <si>
    <t>the company.</t>
  </si>
  <si>
    <t>The leadership category evaluates the committment and involvement of senior level management in</t>
  </si>
  <si>
    <t>creating and sustaining a focus on values of quality, such as customer satisfaction. Strong leadership</t>
  </si>
  <si>
    <t>Impact</t>
  </si>
  <si>
    <t>is required for integrating quality into everything the company does, including social responsibilities.</t>
  </si>
  <si>
    <t>Criteria</t>
  </si>
  <si>
    <t>Number</t>
  </si>
  <si>
    <t>Criteria Description / Question</t>
  </si>
  <si>
    <t xml:space="preserve">To what extent is senior level management involved in the </t>
  </si>
  <si>
    <t>Enter % score =&gt;</t>
  </si>
  <si>
    <t>company's quality improvement efforts? This includes planning,</t>
  </si>
  <si>
    <t>communicating, measuring, changing, mentoring, etc.</t>
  </si>
  <si>
    <t>Each of the 91 criteria is assigned a percentage score based on two areas:</t>
  </si>
  <si>
    <t>Extent of senior management involvement</t>
  </si>
  <si>
    <t>The organization has established a complete strategic plan for addressing quality improvement, including</t>
  </si>
  <si>
    <t>mission, vision, goals, specific tasks, targets and programs. A broad planning process is used, involving</t>
  </si>
  <si>
    <t>customers, suppliers, and employees. The strategic planning process includes key quality indicators,</t>
  </si>
  <si>
    <t>benchmarks, and other quality information. Operating plans are developed throughout the entire company,</t>
  </si>
  <si>
    <t>linked to the company's overall strategy. Managers are held accountable for meeting strategic goals.</t>
  </si>
  <si>
    <t>Key organizational units have operating plans in place, linked to the company's overall strategy. Managers</t>
  </si>
  <si>
    <t>are held accountable for meeting strategic goals. The strategic planning process uses some key indicators,</t>
  </si>
  <si>
    <t xml:space="preserve">surveys, and other benchmark data. Senior level management approves the final strategic plan. </t>
  </si>
  <si>
    <t>Key functional parts of the organization have strategic goals. The overall organization does have a strategic</t>
  </si>
  <si>
    <t>planning process. Some involvement from customers and suppliers does take place within the strategic</t>
  </si>
  <si>
    <t>planning process. Customer data is used to assist with strategic planning. Senior management approves</t>
  </si>
  <si>
    <t>the final strategic plan.</t>
  </si>
  <si>
    <t>Strategic planning is not visible or understood within the organization. Senior management develops the</t>
  </si>
  <si>
    <t xml:space="preserve">strategy with no input from customers, suppliers, employees, or other stakeholder groups. The strategic </t>
  </si>
  <si>
    <t xml:space="preserve">plan is very "inward" thinking with little focus on the customer. </t>
  </si>
  <si>
    <t>Category 4: Human Resources (150 points)</t>
  </si>
  <si>
    <t>Summarize Human Resource Score</t>
  </si>
  <si>
    <t>Human Resource Scoring</t>
  </si>
  <si>
    <t>Enter Scores for Human Resource Criteria</t>
  </si>
  <si>
    <t>Full implementation and integration of employee growth plans, including training programs,</t>
  </si>
  <si>
    <t>career development paths, evaluation / self-awareness processes, compensation, empowerment,</t>
  </si>
  <si>
    <t>Index</t>
  </si>
  <si>
    <t>Enter Desired Score</t>
  </si>
  <si>
    <t>Current Net Income</t>
  </si>
  <si>
    <t>Desired Net Income</t>
  </si>
  <si>
    <t>and measurable results. Very high levels of involvement by employees in day to day operations</t>
  </si>
  <si>
    <t>and planning the business. People work well within teams and across organizational functions.</t>
  </si>
  <si>
    <t xml:space="preserve">Strong recognition programs are in place for rewarding employees who improve quality. The </t>
  </si>
  <si>
    <t>organization is very sensitive to the needs and requirements of employees, working hard to make</t>
  </si>
  <si>
    <t>sure employees are productive and satisfied.</t>
  </si>
  <si>
    <t>Senior management and most middle level managers are very supportive of strong human resource</t>
  </si>
  <si>
    <t>practices to build and develop employees. Work teams and groups are empowered, providing valuable</t>
  </si>
  <si>
    <t>improvements in almost every part of the business. Employees have quick access to data for analysis</t>
  </si>
  <si>
    <t>is strongly encouraged and acted upon throughout most of the organization.</t>
  </si>
  <si>
    <t>and sharing of information in most parts of the company. Employee ideas for making improvements</t>
  </si>
  <si>
    <t>Many parts of the organization have empowered their employees through cross functional teams and the</t>
  </si>
  <si>
    <t>sharing of information. The company has an overall plan to fully develop its human resource capital.</t>
  </si>
  <si>
    <t>Employees are rewarded for making improvements to quality. Management supports the development of</t>
  </si>
  <si>
    <t>employees in many parts of the organization. The organization is sensitive to the needs of employees.</t>
  </si>
  <si>
    <t xml:space="preserve">Employee empowerment is not encouraged throughout the company. Rewards and recognition for </t>
  </si>
  <si>
    <t xml:space="preserve">quality improvement is not fully deployed at all levels within the company. Most of the focus is on </t>
  </si>
  <si>
    <t>individual employee recognition and not teams or groups. Not all employee development programs are</t>
  </si>
  <si>
    <t>linked to the company's strategy and quality objectives. The organization does not consistently support</t>
  </si>
  <si>
    <t>the needs and requirements of employees.</t>
  </si>
  <si>
    <t xml:space="preserve">Training and fundamental development of employees is not widely practiced. Few employees are </t>
  </si>
  <si>
    <t>empowered and no priority is given to building the human resources of the company. Reward and</t>
  </si>
  <si>
    <t xml:space="preserve">recognition programs are not focused on employee performance and quality improvement. A few </t>
  </si>
  <si>
    <t>Category 5: Process Management (140 points)</t>
  </si>
  <si>
    <t>Summarize Process Management Score</t>
  </si>
  <si>
    <t>Process Management Scoring</t>
  </si>
  <si>
    <t>Enter Scores for Process Management Criteria</t>
  </si>
  <si>
    <t>Category 6: Operating Results (180 points)</t>
  </si>
  <si>
    <t>Summarize Operating Result Scores</t>
  </si>
  <si>
    <t>Operating Result Scoring</t>
  </si>
  <si>
    <t>Enter Scores for Operating Result Criteria</t>
  </si>
  <si>
    <t>Summarize Customer Scores</t>
  </si>
  <si>
    <t>Customer Scoring</t>
  </si>
  <si>
    <t>Enter Scores for Customer Criteria</t>
  </si>
  <si>
    <t>Category 7: Customer (300 points)</t>
  </si>
  <si>
    <t>managers support human resource development, but no real leadership exists from the top.</t>
  </si>
  <si>
    <t>Processes are well documented and controlled throughout the entire company. Practices are in place to</t>
  </si>
  <si>
    <t>consistently evaluate and improve processes. Critical processes are subject to rigid assessments on a</t>
  </si>
  <si>
    <t xml:space="preserve">regular basis. Analytical techniques are in place to identify and solve process management issues. </t>
  </si>
  <si>
    <t>Partnerships with suppliers and other stakeholders have been established to better manage processes for</t>
  </si>
  <si>
    <t xml:space="preserve">the benefit of all players. </t>
  </si>
  <si>
    <t>Most parts of the business have documented and controlled their processes. There is a strong practice in place</t>
  </si>
  <si>
    <t xml:space="preserve">for assessing and improving a process throughout almost every part of the organization. There is a strong </t>
  </si>
  <si>
    <t>emphasis on supplier quality and partnering with other stakeholders to improve processes. Comprehensive</t>
  </si>
  <si>
    <t xml:space="preserve">assessments are made of critical processes to ensure the company is meeting customer requirements. </t>
  </si>
  <si>
    <t>Analytical problem solving tools are used in almost every part of the business to identify and improve processes.</t>
  </si>
  <si>
    <t xml:space="preserve">Many parts of the business are driving process improvement with the use of customer data. Standards are used </t>
  </si>
  <si>
    <t>in many parts of the business to control the process. Problem solving tools are used in most parts of the</t>
  </si>
  <si>
    <t>organization for analyzing and improving a process. Many parts of the business regularly assess their critical</t>
  </si>
  <si>
    <t xml:space="preserve">processes. Preventitive measures are used to help monitor and ensure that quality standards are met. </t>
  </si>
  <si>
    <t>The emphasis on process management is more on evaluate and react as opposed to preventitive control measures.</t>
  </si>
  <si>
    <t xml:space="preserve">Suppliers are managed based on costs and not strong business relationships for process improvement. Problem </t>
  </si>
  <si>
    <t>solving tools are used in some parts of the business. Core processes are subject to assessments and evaluations.</t>
  </si>
  <si>
    <t>This workbook includes seven tabs covering each category. You will need to work your way through each</t>
  </si>
  <si>
    <t>Worksheets</t>
  </si>
  <si>
    <t>SWOT Assessment Using the Malcolm Baldrige Model</t>
  </si>
  <si>
    <t>Cells with formulas are highlighted in:</t>
  </si>
  <si>
    <t>Instructions</t>
  </si>
  <si>
    <t>By Consultant or Self Assessment</t>
  </si>
  <si>
    <t>Some customer input is sought in pursuit of process improvement.</t>
  </si>
  <si>
    <t>Processes may get evaluated, but no real emphasis is made on prevention.</t>
  </si>
  <si>
    <t>Quality assurance managers are solely responsible for making improvements to the business processes. No supplier</t>
  </si>
  <si>
    <t>or customer input is sought in trying to improve core processes. Suppliers are not viewed as partners in helping run</t>
  </si>
  <si>
    <t xml:space="preserve">the business. Very few if any problem solving tools are in place for analyzing and identifying process problems. </t>
  </si>
  <si>
    <t>Customer satisfaction and other measurements clearly show high levels of customer satisfaction and loyalty.</t>
  </si>
  <si>
    <t>Overall trends are very positive when it comes to improving processes throughout the entire company, including</t>
  </si>
  <si>
    <t>processes that cut across business functions and stakeholder groups. Any negative trend is immediately acted</t>
  </si>
  <si>
    <t xml:space="preserve">upon with a plan for turning the trend around. Supplier data also shows strong positive trends in making </t>
  </si>
  <si>
    <t>improvements within the supply chain. Support services have shown solid results in making processes very</t>
  </si>
  <si>
    <t xml:space="preserve">efficient and effective. </t>
  </si>
  <si>
    <t>Most operating performance indicators are very positive. Customers and supplier surveys and other indicators</t>
  </si>
  <si>
    <t>show solid improvement over the last few years. Comparative measurements and benchmarks reveal that the</t>
  </si>
  <si>
    <t>company is ranked in the top of its industry for most core processes. Most parts of the organization have</t>
  </si>
  <si>
    <t>demonstrated through measurement numerous improvements - better quality, higher productivity, lower costs,</t>
  </si>
  <si>
    <t>lower cycle times, etc.</t>
  </si>
  <si>
    <t>Customer satisfaction surveys indicate positive results and critical supplier standards are being met. Comparative</t>
  </si>
  <si>
    <t>and benchmark measurements are documented and in place within key areas of the company. All major key</t>
  </si>
  <si>
    <t xml:space="preserve">performance indicators are favorable for critical parts of the organization. </t>
  </si>
  <si>
    <t>Product and/or service results are showing signs of improvement. Additionally, customer surveys indicate some</t>
  </si>
  <si>
    <t xml:space="preserve">improvement. Some suppliers are able to meet quality standards, however more improvements are needed. </t>
  </si>
  <si>
    <t>Some parts of the business are showing positive trends. Measurements for monitoring results throughout the</t>
  </si>
  <si>
    <t>entire organization are not yet in place. More comprehensive results are needed.</t>
  </si>
  <si>
    <t>There is only minor evidence of performance improvement. Overall, results are not favorable. Key indicators such</t>
  </si>
  <si>
    <t>as customer satisfaction are not measured. Supplier improvements are not measured. No comparative benchmarks</t>
  </si>
  <si>
    <t>are used to monitor results. Only a few parts of the organization are measuring improvements.</t>
  </si>
  <si>
    <t>All input cells are highlighted in:</t>
  </si>
  <si>
    <t>respective category.</t>
  </si>
  <si>
    <t xml:space="preserve">Move your cursor over the cell with a red triangle. </t>
  </si>
  <si>
    <t>how to score the question.</t>
  </si>
  <si>
    <t xml:space="preserve">A complete set of customer metrics (surveys, focus groups, exit interviews, etc.) reveals very strong </t>
  </si>
  <si>
    <t>performance for meeting customer needs and requirements. Additionally, measurements are tracking</t>
  </si>
  <si>
    <t>customer repurchase patterns and other behavior relative to the competition and these measurements</t>
  </si>
  <si>
    <t>are also very favorable. Management is very focused on the customer. Customer service and relationship</t>
  </si>
  <si>
    <t xml:space="preserve">training and development is mandated throughout the entire company. The organization is very </t>
  </si>
  <si>
    <t>customer driven, constantly trying to stay connected to the customer for improving quality and service.</t>
  </si>
  <si>
    <t>Products and services have reputations for quality in the eyes of the customer, leading to customer loyalty.</t>
  </si>
  <si>
    <t>Effective customer feedback systems are in place, ensuring continuous improvement with customer service.</t>
  </si>
  <si>
    <t>Management is very focused on the customer, promoting programs that enhance customer relationships.</t>
  </si>
  <si>
    <t>Senior management is very receptive to new ideas on how to improve customer service. Specific customer</t>
  </si>
  <si>
    <t>related training is available and customers have easy to access resources for resolving their issues.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</si>
</sst>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
    <numFmt numFmtId="168" formatCode="#,##0_);[Red]\(#,##0\);"/>
    <numFmt numFmtId="169" formatCode="[Red]#,##0_);[Red]\(#,###\);"/>
    <numFmt numFmtId="170" formatCode="[Red]&quot;$&quot;#,##0_);[Red]\(&quot;$&quot;#,###\);"/>
    <numFmt numFmtId="171" formatCode="&quot;Ending Inventory on &quot;m/d/yy"/>
    <numFmt numFmtId="172" formatCode="&quot;Ending Inventory, &quot;m/d/yy"/>
    <numFmt numFmtId="173" formatCode="[$$-409]#,##0.00"/>
    <numFmt numFmtId="174" formatCode="0.0%"/>
    <numFmt numFmtId="175" formatCode="0.000%"/>
  </numFmts>
  <fonts count="13">
    <font>
      <sz val="10"/>
      <name val="Arial"/>
      <family val="0"/>
    </font>
    <font>
      <b/>
      <sz val="14"/>
      <name val="Arial"/>
      <family val="2"/>
    </font>
    <font>
      <b/>
      <sz val="10"/>
      <name val="Arial"/>
      <family val="2"/>
    </font>
    <font>
      <sz val="8"/>
      <name val="Tahoma"/>
      <family val="2"/>
    </font>
    <font>
      <i/>
      <sz val="10"/>
      <name val="Arial"/>
      <family val="2"/>
    </font>
    <font>
      <u val="single"/>
      <sz val="10"/>
      <name val="Arial"/>
      <family val="2"/>
    </font>
    <font>
      <i/>
      <sz val="16"/>
      <name val="Times New Roman"/>
      <family val="1"/>
    </font>
    <font>
      <b/>
      <sz val="10"/>
      <color indexed="9"/>
      <name val="Arial"/>
      <family val="2"/>
    </font>
    <font>
      <sz val="10"/>
      <color indexed="8"/>
      <name val="Arial"/>
      <family val="2"/>
    </font>
    <font>
      <sz val="10"/>
      <color indexed="10"/>
      <name val="Arial"/>
      <family val="2"/>
    </font>
    <font>
      <b/>
      <i/>
      <sz val="10"/>
      <color indexed="10"/>
      <name val="Arial"/>
      <family val="2"/>
    </font>
    <font>
      <b/>
      <sz val="14"/>
      <color indexed="10"/>
      <name val="Arial"/>
      <family val="2"/>
    </font>
    <font>
      <b/>
      <sz val="8"/>
      <name val="Arial"/>
      <family val="2"/>
    </font>
  </fonts>
  <fills count="11">
    <fill>
      <patternFill/>
    </fill>
    <fill>
      <patternFill patternType="gray125"/>
    </fill>
    <fill>
      <patternFill patternType="solid">
        <fgColor indexed="58"/>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thin"/>
    </border>
    <border>
      <left style="hair"/>
      <right style="hair"/>
      <top style="hair"/>
      <bottom style="hair"/>
    </border>
    <border>
      <left style="thin">
        <color indexed="8"/>
      </left>
      <right style="thin">
        <color indexed="8"/>
      </right>
      <top style="thin">
        <color indexed="8"/>
      </top>
      <bottom style="thin">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thin">
        <color indexed="9"/>
      </left>
      <right style="thin">
        <color indexed="8"/>
      </right>
      <top style="thin">
        <color indexed="8"/>
      </top>
      <bottom>
        <color indexed="63"/>
      </bottom>
    </border>
    <border>
      <left style="thin">
        <color indexed="9"/>
      </left>
      <right style="thin">
        <color indexed="8"/>
      </right>
      <top>
        <color indexed="63"/>
      </top>
      <bottom style="thin">
        <color indexed="8"/>
      </bottom>
    </border>
    <border>
      <left style="hair"/>
      <right style="hair"/>
      <top>
        <color indexed="63"/>
      </top>
      <bottom style="thin"/>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horizontal="center"/>
    </xf>
    <xf numFmtId="0" fontId="0" fillId="0" borderId="1" xfId="0" applyBorder="1" applyAlignment="1">
      <alignment/>
    </xf>
    <xf numFmtId="166" fontId="0" fillId="0" borderId="2" xfId="0" applyNumberFormat="1" applyBorder="1" applyAlignment="1">
      <alignment/>
    </xf>
    <xf numFmtId="6" fontId="0" fillId="0" borderId="2" xfId="0" applyNumberFormat="1" applyBorder="1" applyAlignment="1">
      <alignment/>
    </xf>
    <xf numFmtId="166" fontId="2" fillId="3" borderId="2" xfId="0" applyNumberFormat="1" applyFont="1" applyFill="1" applyBorder="1" applyAlignment="1">
      <alignment/>
    </xf>
    <xf numFmtId="0" fontId="7" fillId="4" borderId="3" xfId="19" applyNumberFormat="1" applyFont="1" applyFill="1" applyBorder="1" applyAlignment="1" applyProtection="1">
      <alignment horizontal="center"/>
      <protection hidden="1" locked="0"/>
    </xf>
    <xf numFmtId="0" fontId="7" fillId="4" borderId="0" xfId="19" applyNumberFormat="1" applyFont="1" applyFill="1" applyBorder="1" applyAlignment="1" applyProtection="1">
      <alignment horizontal="center"/>
      <protection hidden="1" locked="0"/>
    </xf>
    <xf numFmtId="0" fontId="7" fillId="5" borderId="0" xfId="19" applyNumberFormat="1" applyFont="1" applyFill="1" applyBorder="1" applyAlignment="1" applyProtection="1">
      <alignment horizontal="center"/>
      <protection hidden="1" locked="0"/>
    </xf>
    <xf numFmtId="166" fontId="2" fillId="3" borderId="4" xfId="0" applyNumberFormat="1" applyFont="1" applyFill="1" applyBorder="1" applyAlignment="1">
      <alignment/>
    </xf>
    <xf numFmtId="0" fontId="0" fillId="5" borderId="0" xfId="0" applyFill="1" applyBorder="1" applyAlignment="1">
      <alignment/>
    </xf>
    <xf numFmtId="166" fontId="0" fillId="0" borderId="5" xfId="0" applyNumberFormat="1" applyBorder="1" applyAlignment="1">
      <alignment/>
    </xf>
    <xf numFmtId="9" fontId="0" fillId="0" borderId="2" xfId="20" applyBorder="1" applyAlignment="1">
      <alignment horizontal="center"/>
    </xf>
    <xf numFmtId="9" fontId="0" fillId="3" borderId="2" xfId="20" applyFill="1" applyBorder="1" applyAlignment="1">
      <alignment horizontal="center"/>
    </xf>
    <xf numFmtId="166" fontId="0" fillId="3" borderId="6" xfId="0" applyNumberFormat="1" applyFill="1" applyBorder="1" applyAlignment="1">
      <alignment/>
    </xf>
    <xf numFmtId="166" fontId="2" fillId="3" borderId="7" xfId="0" applyNumberFormat="1" applyFont="1" applyFill="1" applyBorder="1" applyAlignment="1">
      <alignment/>
    </xf>
    <xf numFmtId="166" fontId="0" fillId="3" borderId="8" xfId="0" applyNumberFormat="1" applyFill="1" applyBorder="1" applyAlignment="1">
      <alignment/>
    </xf>
    <xf numFmtId="166" fontId="2" fillId="3" borderId="6" xfId="0" applyNumberFormat="1" applyFont="1" applyFill="1" applyBorder="1" applyAlignment="1">
      <alignment horizontal="right"/>
    </xf>
    <xf numFmtId="0" fontId="7" fillId="4" borderId="9" xfId="19" applyNumberFormat="1" applyFont="1" applyFill="1" applyBorder="1" applyAlignment="1" applyProtection="1">
      <alignment horizontal="center"/>
      <protection hidden="1" locked="0"/>
    </xf>
    <xf numFmtId="0" fontId="7" fillId="4" borderId="10" xfId="19" applyNumberFormat="1" applyFont="1" applyFill="1" applyBorder="1" applyAlignment="1" applyProtection="1">
      <alignment horizontal="center"/>
      <protection hidden="1" locked="0"/>
    </xf>
    <xf numFmtId="166" fontId="2" fillId="3" borderId="11" xfId="0" applyNumberFormat="1" applyFont="1" applyFill="1" applyBorder="1" applyAlignment="1">
      <alignment/>
    </xf>
    <xf numFmtId="9" fontId="0" fillId="0" borderId="1" xfId="0" applyNumberFormat="1" applyBorder="1" applyAlignment="1">
      <alignment/>
    </xf>
    <xf numFmtId="6" fontId="2" fillId="3" borderId="11" xfId="0" applyNumberFormat="1" applyFont="1" applyFill="1" applyBorder="1" applyAlignment="1">
      <alignment/>
    </xf>
    <xf numFmtId="0" fontId="0" fillId="6" borderId="0" xfId="0" applyFill="1" applyAlignment="1">
      <alignment/>
    </xf>
    <xf numFmtId="0" fontId="0" fillId="5" borderId="0" xfId="0" applyFill="1" applyAlignment="1">
      <alignment/>
    </xf>
    <xf numFmtId="0" fontId="0" fillId="5" borderId="1" xfId="0" applyFill="1" applyBorder="1" applyAlignment="1">
      <alignment/>
    </xf>
    <xf numFmtId="0" fontId="0" fillId="0" borderId="12" xfId="0" applyBorder="1" applyAlignment="1">
      <alignment/>
    </xf>
    <xf numFmtId="0" fontId="0" fillId="0" borderId="13" xfId="0" applyBorder="1" applyAlignment="1">
      <alignment/>
    </xf>
    <xf numFmtId="0" fontId="0" fillId="5" borderId="13" xfId="0" applyFill="1" applyBorder="1" applyAlignment="1">
      <alignment/>
    </xf>
    <xf numFmtId="0" fontId="0" fillId="5" borderId="14" xfId="0" applyFill="1" applyBorder="1" applyAlignment="1">
      <alignment/>
    </xf>
    <xf numFmtId="0" fontId="0" fillId="0" borderId="15" xfId="0" applyBorder="1" applyAlignment="1">
      <alignment/>
    </xf>
    <xf numFmtId="0" fontId="0" fillId="0" borderId="0" xfId="0" applyBorder="1" applyAlignment="1">
      <alignment/>
    </xf>
    <xf numFmtId="0" fontId="0" fillId="5" borderId="16" xfId="0" applyFill="1" applyBorder="1" applyAlignment="1">
      <alignment/>
    </xf>
    <xf numFmtId="0" fontId="1" fillId="0" borderId="0" xfId="0" applyFont="1" applyBorder="1" applyAlignment="1">
      <alignment horizontal="centerContinuous"/>
    </xf>
    <xf numFmtId="0" fontId="1" fillId="5" borderId="0" xfId="0" applyFont="1" applyFill="1" applyBorder="1" applyAlignment="1">
      <alignment horizontal="centerContinuous"/>
    </xf>
    <xf numFmtId="0" fontId="2" fillId="0" borderId="0" xfId="0" applyFont="1" applyBorder="1" applyAlignment="1">
      <alignment/>
    </xf>
    <xf numFmtId="164" fontId="0" fillId="0" borderId="0" xfId="0" applyNumberFormat="1" applyBorder="1" applyAlignment="1">
      <alignment/>
    </xf>
    <xf numFmtId="0" fontId="4" fillId="0" borderId="0" xfId="0" applyFont="1" applyBorder="1" applyAlignment="1">
      <alignment/>
    </xf>
    <xf numFmtId="0" fontId="0" fillId="0" borderId="0" xfId="0" applyBorder="1" applyAlignment="1">
      <alignment horizontal="center"/>
    </xf>
    <xf numFmtId="9"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5" borderId="18" xfId="0" applyFill="1" applyBorder="1" applyAlignment="1">
      <alignment/>
    </xf>
    <xf numFmtId="0" fontId="0" fillId="5" borderId="19" xfId="0" applyFill="1" applyBorder="1" applyAlignment="1">
      <alignment/>
    </xf>
    <xf numFmtId="0" fontId="0" fillId="0" borderId="0" xfId="0" applyFill="1" applyBorder="1" applyAlignment="1">
      <alignment/>
    </xf>
    <xf numFmtId="9" fontId="0" fillId="7" borderId="2" xfId="0" applyNumberFormat="1" applyFill="1" applyBorder="1" applyAlignment="1">
      <alignment/>
    </xf>
    <xf numFmtId="0" fontId="0" fillId="6" borderId="0" xfId="0" applyFont="1" applyFill="1" applyAlignment="1">
      <alignment/>
    </xf>
    <xf numFmtId="2" fontId="0" fillId="6" borderId="0" xfId="0" applyNumberFormat="1" applyFill="1" applyAlignment="1">
      <alignment/>
    </xf>
    <xf numFmtId="0" fontId="0" fillId="0" borderId="14" xfId="0" applyBorder="1" applyAlignment="1">
      <alignment/>
    </xf>
    <xf numFmtId="0" fontId="0" fillId="0" borderId="16" xfId="0" applyBorder="1" applyAlignment="1">
      <alignment/>
    </xf>
    <xf numFmtId="0" fontId="1" fillId="0" borderId="0" xfId="0" applyFont="1" applyBorder="1" applyAlignment="1">
      <alignment/>
    </xf>
    <xf numFmtId="0" fontId="0" fillId="0" borderId="16" xfId="0" applyBorder="1" applyAlignment="1">
      <alignment horizontal="center"/>
    </xf>
    <xf numFmtId="2" fontId="0" fillId="0" borderId="0" xfId="0" applyNumberFormat="1" applyBorder="1" applyAlignment="1">
      <alignment/>
    </xf>
    <xf numFmtId="1" fontId="0" fillId="0" borderId="0" xfId="0" applyNumberFormat="1" applyBorder="1" applyAlignment="1">
      <alignment/>
    </xf>
    <xf numFmtId="2" fontId="4" fillId="0" borderId="0" xfId="0" applyNumberFormat="1" applyFont="1" applyBorder="1" applyAlignment="1">
      <alignment/>
    </xf>
    <xf numFmtId="1" fontId="0" fillId="5" borderId="0" xfId="0" applyNumberFormat="1" applyFill="1" applyBorder="1" applyAlignment="1">
      <alignmen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9" fontId="0" fillId="7" borderId="0" xfId="0" applyNumberFormat="1" applyFill="1" applyBorder="1" applyAlignment="1">
      <alignment/>
    </xf>
    <xf numFmtId="2" fontId="0" fillId="0" borderId="18" xfId="0" applyNumberFormat="1" applyBorder="1" applyAlignment="1">
      <alignment/>
    </xf>
    <xf numFmtId="0" fontId="0" fillId="0" borderId="19" xfId="0" applyBorder="1" applyAlignment="1">
      <alignment/>
    </xf>
    <xf numFmtId="0" fontId="0" fillId="8" borderId="0" xfId="0" applyFill="1" applyBorder="1" applyAlignment="1">
      <alignment/>
    </xf>
    <xf numFmtId="0" fontId="0" fillId="9" borderId="0" xfId="0" applyFill="1" applyBorder="1" applyAlignment="1">
      <alignment/>
    </xf>
    <xf numFmtId="0" fontId="0" fillId="10" borderId="0" xfId="0" applyFill="1" applyBorder="1" applyAlignment="1">
      <alignment/>
    </xf>
    <xf numFmtId="166" fontId="0" fillId="6" borderId="0" xfId="0" applyNumberFormat="1" applyFill="1" applyAlignment="1">
      <alignment/>
    </xf>
    <xf numFmtId="0" fontId="0" fillId="6" borderId="0" xfId="0" applyFill="1" applyBorder="1" applyAlignment="1">
      <alignment/>
    </xf>
    <xf numFmtId="6" fontId="0" fillId="6" borderId="0" xfId="0" applyNumberFormat="1" applyFill="1" applyAlignment="1">
      <alignment/>
    </xf>
    <xf numFmtId="166" fontId="0" fillId="0" borderId="13" xfId="0" applyNumberFormat="1" applyBorder="1" applyAlignment="1">
      <alignment/>
    </xf>
    <xf numFmtId="166" fontId="0" fillId="0" borderId="0" xfId="0" applyNumberFormat="1" applyBorder="1" applyAlignment="1">
      <alignment/>
    </xf>
    <xf numFmtId="0" fontId="6" fillId="0" borderId="0" xfId="0" applyFont="1" applyBorder="1" applyAlignment="1">
      <alignment/>
    </xf>
    <xf numFmtId="0" fontId="2" fillId="0" borderId="0" xfId="0" applyFont="1" applyBorder="1" applyAlignment="1">
      <alignment horizontal="right"/>
    </xf>
    <xf numFmtId="9" fontId="0" fillId="0" borderId="0" xfId="20" applyBorder="1" applyAlignment="1">
      <alignment horizontal="center"/>
    </xf>
    <xf numFmtId="166" fontId="0" fillId="0" borderId="18" xfId="0" applyNumberFormat="1" applyBorder="1" applyAlignment="1">
      <alignment/>
    </xf>
    <xf numFmtId="0" fontId="10" fillId="0" borderId="0" xfId="0" applyFont="1" applyBorder="1" applyAlignment="1">
      <alignment/>
    </xf>
    <xf numFmtId="166" fontId="0" fillId="3" borderId="2" xfId="0" applyNumberFormat="1" applyFill="1" applyBorder="1" applyAlignment="1">
      <alignment/>
    </xf>
    <xf numFmtId="9" fontId="0" fillId="3" borderId="2" xfId="20" applyNumberFormat="1" applyFill="1" applyBorder="1" applyAlignment="1">
      <alignment horizontal="center"/>
    </xf>
    <xf numFmtId="6" fontId="0" fillId="3" borderId="2" xfId="0" applyNumberFormat="1" applyFill="1" applyBorder="1" applyAlignment="1">
      <alignment/>
    </xf>
    <xf numFmtId="0" fontId="11" fillId="0" borderId="0" xfId="0" applyFont="1" applyBorder="1" applyAlignment="1">
      <alignment horizontal="centerContinuous"/>
    </xf>
    <xf numFmtId="0" fontId="0" fillId="0" borderId="1" xfId="0" applyBorder="1" applyAlignment="1">
      <alignment horizontal="center"/>
    </xf>
  </cellXfs>
  <cellStyles count="7">
    <cellStyle name="Normal" xfId="0"/>
    <cellStyle name="Comma" xfId="15"/>
    <cellStyle name="Comma [0]" xfId="16"/>
    <cellStyle name="Currency" xfId="17"/>
    <cellStyle name="Currency [0]" xfId="18"/>
    <cellStyle name="Normal_Income Statement" xfId="19"/>
    <cellStyle name="Percent" xfId="20"/>
  </cellStyles>
  <dxfs count="3">
    <dxf>
      <fill>
        <patternFill>
          <bgColor rgb="FF99CC00"/>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SWOT Summary Analysis</a:t>
            </a:r>
          </a:p>
        </c:rich>
      </c:tx>
      <c:layout/>
      <c:spPr>
        <a:noFill/>
        <a:ln>
          <a:noFill/>
        </a:ln>
      </c:spPr>
    </c:title>
    <c:plotArea>
      <c:layout/>
      <c:barChart>
        <c:barDir val="col"/>
        <c:grouping val="clustered"/>
        <c:varyColors val="0"/>
        <c:ser>
          <c:idx val="1"/>
          <c:order val="0"/>
          <c:tx>
            <c:strRef>
              <c:f>'Summary Analysis'!$I$15</c:f>
              <c:strCache>
                <c:ptCount val="1"/>
                <c:pt idx="0">
                  <c:v>Maximum Score</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'Summary Analysis'!$F$16:$H$22</c:f>
              <c:multiLvlStrCache>
                <c:ptCount val="7"/>
                <c:lvl>
                  <c:pt idx="0">
                    <c:v>Leadership</c:v>
                  </c:pt>
                  <c:pt idx="1">
                    <c:v>Information and Analysis</c:v>
                  </c:pt>
                  <c:pt idx="2">
                    <c:v>Strategic Planning</c:v>
                  </c:pt>
                  <c:pt idx="3">
                    <c:v>Human Resource Capital</c:v>
                  </c:pt>
                  <c:pt idx="4">
                    <c:v>Process Management</c:v>
                  </c:pt>
                  <c:pt idx="5">
                    <c:v>Quality and Operating Results</c:v>
                  </c:pt>
                  <c:pt idx="6">
                    <c:v>Customer Satisfaction</c:v>
                  </c:pt>
                </c:lvl>
              </c:multiLvlStrCache>
            </c:multiLvlStrRef>
          </c:cat>
          <c:val>
            <c:numRef>
              <c:f>'Summary Analysis'!$I$16:$I$22</c:f>
              <c:numCache>
                <c:ptCount val="7"/>
                <c:pt idx="0">
                  <c:v>95</c:v>
                </c:pt>
                <c:pt idx="1">
                  <c:v>75</c:v>
                </c:pt>
                <c:pt idx="2">
                  <c:v>60</c:v>
                </c:pt>
                <c:pt idx="3">
                  <c:v>150</c:v>
                </c:pt>
                <c:pt idx="4">
                  <c:v>140</c:v>
                </c:pt>
                <c:pt idx="5">
                  <c:v>180</c:v>
                </c:pt>
                <c:pt idx="6">
                  <c:v>300</c:v>
                </c:pt>
              </c:numCache>
            </c:numRef>
          </c:val>
        </c:ser>
        <c:axId val="52837805"/>
        <c:axId val="5778198"/>
      </c:barChart>
      <c:lineChart>
        <c:grouping val="standard"/>
        <c:varyColors val="0"/>
        <c:ser>
          <c:idx val="0"/>
          <c:order val="1"/>
          <c:tx>
            <c:strRef>
              <c:f>'Summary Analysis'!$J$15</c:f>
              <c:strCache>
                <c:ptCount val="1"/>
                <c:pt idx="0">
                  <c:v>Your Assessment Score</c:v>
                </c:pt>
              </c:strCache>
            </c:strRef>
          </c:tx>
          <c:extLst>
            <c:ext xmlns:c14="http://schemas.microsoft.com/office/drawing/2007/8/2/chart" uri="{6F2FDCE9-48DA-4B69-8628-5D25D57E5C99}">
              <c14:invertSolidFillFmt>
                <c14:spPr>
                  <a:solidFill>
                    <a:srgbClr val="000000"/>
                  </a:solidFill>
                </c14:spPr>
              </c14:invertSolidFillFmt>
            </c:ext>
          </c:extLst>
          <c:cat>
            <c:multiLvlStrRef>
              <c:f>'Summary Analysis'!$F$16:$H$22</c:f>
              <c:multiLvlStrCache>
                <c:ptCount val="7"/>
                <c:lvl>
                  <c:pt idx="0">
                    <c:v>Leadership</c:v>
                  </c:pt>
                  <c:pt idx="1">
                    <c:v>Information and Analysis</c:v>
                  </c:pt>
                  <c:pt idx="2">
                    <c:v>Strategic Planning</c:v>
                  </c:pt>
                  <c:pt idx="3">
                    <c:v>Human Resource Capital</c:v>
                  </c:pt>
                  <c:pt idx="4">
                    <c:v>Process Management</c:v>
                  </c:pt>
                  <c:pt idx="5">
                    <c:v>Quality and Operating Results</c:v>
                  </c:pt>
                  <c:pt idx="6">
                    <c:v>Customer Satisfaction</c:v>
                  </c:pt>
                </c:lvl>
              </c:multiLvlStrCache>
            </c:multiLvlStrRef>
          </c:cat>
          <c:val>
            <c:numRef>
              <c:f>'Summary Analysis'!$J$16:$J$22</c:f>
              <c:numCache>
                <c:ptCount val="7"/>
                <c:pt idx="0">
                  <c:v>59.25</c:v>
                </c:pt>
                <c:pt idx="1">
                  <c:v>50</c:v>
                </c:pt>
                <c:pt idx="2">
                  <c:v>39.125</c:v>
                </c:pt>
                <c:pt idx="3">
                  <c:v>98.04166666666666</c:v>
                </c:pt>
                <c:pt idx="4">
                  <c:v>104.91666666666666</c:v>
                </c:pt>
                <c:pt idx="5">
                  <c:v>126.5</c:v>
                </c:pt>
                <c:pt idx="6">
                  <c:v>204</c:v>
                </c:pt>
              </c:numCache>
            </c:numRef>
          </c:val>
          <c:smooth val="0"/>
        </c:ser>
        <c:axId val="52003783"/>
        <c:axId val="65380864"/>
      </c:lineChart>
      <c:catAx>
        <c:axId val="52837805"/>
        <c:scaling>
          <c:orientation val="minMax"/>
        </c:scaling>
        <c:axPos val="b"/>
        <c:delete val="0"/>
        <c:numFmt formatCode="General" sourceLinked="1"/>
        <c:majorTickMark val="in"/>
        <c:minorTickMark val="none"/>
        <c:tickLblPos val="nextTo"/>
        <c:crossAx val="5778198"/>
        <c:crosses val="autoZero"/>
        <c:auto val="0"/>
        <c:lblOffset val="100"/>
        <c:tickLblSkip val="1"/>
        <c:noMultiLvlLbl val="0"/>
      </c:catAx>
      <c:valAx>
        <c:axId val="5778198"/>
        <c:scaling>
          <c:orientation val="minMax"/>
        </c:scaling>
        <c:axPos val="l"/>
        <c:delete val="0"/>
        <c:numFmt formatCode="General" sourceLinked="1"/>
        <c:majorTickMark val="in"/>
        <c:minorTickMark val="none"/>
        <c:tickLblPos val="nextTo"/>
        <c:crossAx val="52837805"/>
        <c:crossesAt val="1"/>
        <c:crossBetween val="between"/>
        <c:dispUnits/>
      </c:valAx>
      <c:catAx>
        <c:axId val="52003783"/>
        <c:scaling>
          <c:orientation val="minMax"/>
        </c:scaling>
        <c:axPos val="b"/>
        <c:delete val="1"/>
        <c:majorTickMark val="in"/>
        <c:minorTickMark val="none"/>
        <c:tickLblPos val="nextTo"/>
        <c:crossAx val="65380864"/>
        <c:crosses val="autoZero"/>
        <c:auto val="0"/>
        <c:lblOffset val="100"/>
        <c:tickLblSkip val="1"/>
        <c:noMultiLvlLbl val="0"/>
      </c:catAx>
      <c:valAx>
        <c:axId val="65380864"/>
        <c:scaling>
          <c:orientation val="minMax"/>
        </c:scaling>
        <c:axPos val="l"/>
        <c:delete val="1"/>
        <c:majorTickMark val="in"/>
        <c:minorTickMark val="none"/>
        <c:tickLblPos val="nextTo"/>
        <c:crossAx val="5200378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42</xdr:row>
      <xdr:rowOff>85725</xdr:rowOff>
    </xdr:from>
    <xdr:to>
      <xdr:col>5</xdr:col>
      <xdr:colOff>590550</xdr:colOff>
      <xdr:row>42</xdr:row>
      <xdr:rowOff>85725</xdr:rowOff>
    </xdr:to>
    <xdr:sp>
      <xdr:nvSpPr>
        <xdr:cNvPr id="1" name="Line 2"/>
        <xdr:cNvSpPr>
          <a:spLocks/>
        </xdr:cNvSpPr>
      </xdr:nvSpPr>
      <xdr:spPr>
        <a:xfrm>
          <a:off x="2571750" y="69913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46</xdr:row>
      <xdr:rowOff>85725</xdr:rowOff>
    </xdr:from>
    <xdr:to>
      <xdr:col>5</xdr:col>
      <xdr:colOff>590550</xdr:colOff>
      <xdr:row>46</xdr:row>
      <xdr:rowOff>85725</xdr:rowOff>
    </xdr:to>
    <xdr:sp>
      <xdr:nvSpPr>
        <xdr:cNvPr id="2" name="Line 3"/>
        <xdr:cNvSpPr>
          <a:spLocks/>
        </xdr:cNvSpPr>
      </xdr:nvSpPr>
      <xdr:spPr>
        <a:xfrm>
          <a:off x="2571750" y="76390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51</xdr:row>
      <xdr:rowOff>85725</xdr:rowOff>
    </xdr:from>
    <xdr:to>
      <xdr:col>5</xdr:col>
      <xdr:colOff>590550</xdr:colOff>
      <xdr:row>51</xdr:row>
      <xdr:rowOff>85725</xdr:rowOff>
    </xdr:to>
    <xdr:sp>
      <xdr:nvSpPr>
        <xdr:cNvPr id="3" name="Line 4"/>
        <xdr:cNvSpPr>
          <a:spLocks/>
        </xdr:cNvSpPr>
      </xdr:nvSpPr>
      <xdr:spPr>
        <a:xfrm>
          <a:off x="2571750" y="844867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56</xdr:row>
      <xdr:rowOff>85725</xdr:rowOff>
    </xdr:from>
    <xdr:to>
      <xdr:col>5</xdr:col>
      <xdr:colOff>590550</xdr:colOff>
      <xdr:row>56</xdr:row>
      <xdr:rowOff>85725</xdr:rowOff>
    </xdr:to>
    <xdr:sp>
      <xdr:nvSpPr>
        <xdr:cNvPr id="4" name="Line 5"/>
        <xdr:cNvSpPr>
          <a:spLocks/>
        </xdr:cNvSpPr>
      </xdr:nvSpPr>
      <xdr:spPr>
        <a:xfrm>
          <a:off x="2571750" y="92583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61</xdr:row>
      <xdr:rowOff>95250</xdr:rowOff>
    </xdr:from>
    <xdr:to>
      <xdr:col>5</xdr:col>
      <xdr:colOff>590550</xdr:colOff>
      <xdr:row>61</xdr:row>
      <xdr:rowOff>95250</xdr:rowOff>
    </xdr:to>
    <xdr:sp>
      <xdr:nvSpPr>
        <xdr:cNvPr id="5" name="Line 6"/>
        <xdr:cNvSpPr>
          <a:spLocks/>
        </xdr:cNvSpPr>
      </xdr:nvSpPr>
      <xdr:spPr>
        <a:xfrm>
          <a:off x="2571750" y="100774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66</xdr:row>
      <xdr:rowOff>85725</xdr:rowOff>
    </xdr:from>
    <xdr:to>
      <xdr:col>5</xdr:col>
      <xdr:colOff>590550</xdr:colOff>
      <xdr:row>66</xdr:row>
      <xdr:rowOff>85725</xdr:rowOff>
    </xdr:to>
    <xdr:sp>
      <xdr:nvSpPr>
        <xdr:cNvPr id="6" name="Line 7"/>
        <xdr:cNvSpPr>
          <a:spLocks/>
        </xdr:cNvSpPr>
      </xdr:nvSpPr>
      <xdr:spPr>
        <a:xfrm>
          <a:off x="2571750" y="1087755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180975</xdr:colOff>
      <xdr:row>2</xdr:row>
      <xdr:rowOff>0</xdr:rowOff>
    </xdr:to>
    <xdr:sp>
      <xdr:nvSpPr>
        <xdr:cNvPr id="7" name="Rectangle 9"/>
        <xdr:cNvSpPr>
          <a:spLocks/>
        </xdr:cNvSpPr>
      </xdr:nvSpPr>
      <xdr:spPr>
        <a:xfrm>
          <a:off x="0" y="0"/>
          <a:ext cx="228600" cy="21907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4</xdr:row>
      <xdr:rowOff>0</xdr:rowOff>
    </xdr:from>
    <xdr:to>
      <xdr:col>11</xdr:col>
      <xdr:colOff>9525</xdr:colOff>
      <xdr:row>8</xdr:row>
      <xdr:rowOff>28575</xdr:rowOff>
    </xdr:to>
    <xdr:sp>
      <xdr:nvSpPr>
        <xdr:cNvPr id="1" name="TextBox 1"/>
        <xdr:cNvSpPr txBox="1">
          <a:spLocks noChangeArrowheads="1"/>
        </xdr:cNvSpPr>
      </xdr:nvSpPr>
      <xdr:spPr>
        <a:xfrm>
          <a:off x="1238250" y="552450"/>
          <a:ext cx="6048375" cy="676275"/>
        </a:xfrm>
        <a:prstGeom prst="rect">
          <a:avLst/>
        </a:prstGeom>
        <a:solidFill>
          <a:srgbClr val="FFFFFF"/>
        </a:solidFill>
        <a:ln w="9525" cmpd="sng">
          <a:noFill/>
        </a:ln>
      </xdr:spPr>
      <xdr:txBody>
        <a:bodyPr vertOverflow="clip" wrap="square" lIns="91440" tIns="45720" rIns="91440" bIns="45720"/>
        <a:p>
          <a:pPr algn="just">
            <a:defRPr/>
          </a:pPr>
          <a:r>
            <a:rPr lang="en-US" cap="none" sz="1000" b="0" i="0" u="none" baseline="0">
              <a:latin typeface="Arial"/>
              <a:ea typeface="Arial"/>
              <a:cs typeface="Arial"/>
            </a:rPr>
            <a:t>This worksheet applies the performance scores to your company's Income Statement to demonstrate both positive and negative effects. Feel free to change this sheet to whatever you like! </a:t>
          </a:r>
          <a:r>
            <a:rPr lang="en-US" cap="none" sz="1000" b="0" i="0" u="none" baseline="0">
              <a:solidFill>
                <a:srgbClr val="FF0000"/>
              </a:solidFill>
              <a:latin typeface="Arial"/>
              <a:ea typeface="Arial"/>
              <a:cs typeface="Arial"/>
            </a:rPr>
            <a:t>Be Careful - There are linked formulas.</a:t>
          </a:r>
          <a:r>
            <a:rPr lang="en-US" cap="none" sz="1000" b="0" i="0" u="none" baseline="0">
              <a:latin typeface="Arial"/>
              <a:ea typeface="Arial"/>
              <a:cs typeface="Arial"/>
            </a:rPr>
            <a:t>
</a:t>
          </a:r>
        </a:p>
      </xdr:txBody>
    </xdr:sp>
    <xdr:clientData/>
  </xdr:twoCellAnchor>
  <xdr:twoCellAnchor>
    <xdr:from>
      <xdr:col>0</xdr:col>
      <xdr:colOff>0</xdr:colOff>
      <xdr:row>0</xdr:row>
      <xdr:rowOff>0</xdr:rowOff>
    </xdr:from>
    <xdr:to>
      <xdr:col>1</xdr:col>
      <xdr:colOff>76200</xdr:colOff>
      <xdr:row>1</xdr:row>
      <xdr:rowOff>95250</xdr:rowOff>
    </xdr:to>
    <xdr:sp>
      <xdr:nvSpPr>
        <xdr:cNvPr id="2" name="Rectangle 2"/>
        <xdr:cNvSpPr>
          <a:spLocks/>
        </xdr:cNvSpPr>
      </xdr:nvSpPr>
      <xdr:spPr>
        <a:xfrm>
          <a:off x="0" y="0"/>
          <a:ext cx="142875" cy="142875"/>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35"/>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7"/>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4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33"/>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21"/>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1</xdr:row>
      <xdr:rowOff>47625</xdr:rowOff>
    </xdr:to>
    <xdr:sp>
      <xdr:nvSpPr>
        <xdr:cNvPr id="1" name="Rectangle 46"/>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419100</xdr:colOff>
      <xdr:row>33</xdr:row>
      <xdr:rowOff>142875</xdr:rowOff>
    </xdr:from>
    <xdr:ext cx="7705725" cy="3305175"/>
    <xdr:graphicFrame>
      <xdr:nvGraphicFramePr>
        <xdr:cNvPr id="1" name="Chart 10"/>
        <xdr:cNvGraphicFramePr/>
      </xdr:nvGraphicFramePr>
      <xdr:xfrm>
        <a:off x="2085975" y="5562600"/>
        <a:ext cx="7705725" cy="3305175"/>
      </xdr:xfrm>
      <a:graphic>
        <a:graphicData uri="http://schemas.openxmlformats.org/drawingml/2006/chart">
          <c:chart xmlns:c="http://schemas.openxmlformats.org/drawingml/2006/chart" r:id="rId1"/>
        </a:graphicData>
      </a:graphic>
    </xdr:graphicFrame>
    <xdr:clientData/>
  </xdr:oneCellAnchor>
  <xdr:twoCellAnchor>
    <xdr:from>
      <xdr:col>4</xdr:col>
      <xdr:colOff>323850</xdr:colOff>
      <xdr:row>8</xdr:row>
      <xdr:rowOff>104775</xdr:rowOff>
    </xdr:from>
    <xdr:to>
      <xdr:col>15</xdr:col>
      <xdr:colOff>581025</xdr:colOff>
      <xdr:row>12</xdr:row>
      <xdr:rowOff>152400</xdr:rowOff>
    </xdr:to>
    <xdr:sp>
      <xdr:nvSpPr>
        <xdr:cNvPr id="2" name="TextBox 11"/>
        <xdr:cNvSpPr txBox="1">
          <a:spLocks noChangeArrowheads="1"/>
        </xdr:cNvSpPr>
      </xdr:nvSpPr>
      <xdr:spPr>
        <a:xfrm>
          <a:off x="1990725" y="1476375"/>
          <a:ext cx="7810500" cy="695325"/>
        </a:xfrm>
        <a:prstGeom prst="rect">
          <a:avLst/>
        </a:prstGeom>
        <a:solidFill>
          <a:srgbClr val="FFFFFF"/>
        </a:solidFill>
        <a:ln w="9525" cmpd="sng">
          <a:noFill/>
        </a:ln>
      </xdr:spPr>
      <xdr:txBody>
        <a:bodyPr vertOverflow="clip" wrap="square" lIns="91440" tIns="45720" rIns="91440" bIns="45720"/>
        <a:p>
          <a:pPr algn="just">
            <a:defRPr/>
          </a:pPr>
          <a:r>
            <a:rPr lang="en-US" cap="none" sz="1000" b="0" i="0" u="none" baseline="0">
              <a:latin typeface="Arial"/>
              <a:ea typeface="Arial"/>
              <a:cs typeface="Arial"/>
            </a:rPr>
            <a:t>The Malcolm Baldrige Quality Improvement Program provides guidelines for improving quality within an organization. 91 criteria are evaluated and scored for assessing overall quality performance within the organization. The 91 criteria fall into 7 categories, as summarized below:
</a:t>
          </a:r>
        </a:p>
      </xdr:txBody>
    </xdr:sp>
    <xdr:clientData/>
  </xdr:twoCellAnchor>
  <xdr:twoCellAnchor>
    <xdr:from>
      <xdr:col>0</xdr:col>
      <xdr:colOff>0</xdr:colOff>
      <xdr:row>0</xdr:row>
      <xdr:rowOff>0</xdr:rowOff>
    </xdr:from>
    <xdr:to>
      <xdr:col>1</xdr:col>
      <xdr:colOff>142875</xdr:colOff>
      <xdr:row>1</xdr:row>
      <xdr:rowOff>47625</xdr:rowOff>
    </xdr:to>
    <xdr:sp>
      <xdr:nvSpPr>
        <xdr:cNvPr id="3" name="Rectangle 12"/>
        <xdr:cNvSpPr>
          <a:spLocks/>
        </xdr:cNvSpPr>
      </xdr:nvSpPr>
      <xdr:spPr>
        <a:xfrm>
          <a:off x="0" y="0"/>
          <a:ext cx="228600" cy="209550"/>
        </a:xfrm>
        <a:prstGeom prst="rect">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3:Q71"/>
  <sheetViews>
    <sheetView showGridLines="0" showRowColHeaders="0" tabSelected="1" zoomScale="90" zoomScaleNormal="90" workbookViewId="0" topLeftCell="A1">
      <selection activeCell="H18" sqref="H18"/>
    </sheetView>
  </sheetViews>
  <sheetFormatPr defaultColWidth="9.140625" defaultRowHeight="12.75"/>
  <cols>
    <col min="1" max="1" width="0.71875" style="23" customWidth="1"/>
    <col min="2" max="2" width="4.00390625" style="23" customWidth="1"/>
    <col min="3" max="16384" width="9.140625" style="23" customWidth="1"/>
  </cols>
  <sheetData>
    <row r="1" ht="3.75" customHeight="1"/>
    <row r="2" ht="13.5" thickBot="1"/>
    <row r="3" spans="3:17" ht="13.5" thickTop="1">
      <c r="C3" s="26"/>
      <c r="D3" s="27"/>
      <c r="E3" s="27"/>
      <c r="F3" s="27"/>
      <c r="G3" s="27"/>
      <c r="H3" s="27"/>
      <c r="I3" s="27"/>
      <c r="J3" s="27"/>
      <c r="K3" s="27"/>
      <c r="L3" s="27"/>
      <c r="M3" s="27"/>
      <c r="N3" s="27"/>
      <c r="O3" s="27"/>
      <c r="P3" s="28"/>
      <c r="Q3" s="29"/>
    </row>
    <row r="4" spans="3:17" ht="12.75">
      <c r="C4" s="30"/>
      <c r="D4" s="31"/>
      <c r="E4" s="31"/>
      <c r="F4" s="31"/>
      <c r="G4" s="31"/>
      <c r="H4" s="31"/>
      <c r="I4" s="31"/>
      <c r="J4" s="31"/>
      <c r="K4" s="31"/>
      <c r="L4" s="31"/>
      <c r="M4" s="31"/>
      <c r="N4" s="31"/>
      <c r="O4" s="31"/>
      <c r="P4" s="10"/>
      <c r="Q4" s="32"/>
    </row>
    <row r="5" spans="3:17" ht="18">
      <c r="C5" s="30"/>
      <c r="D5" s="33" t="s">
        <v>643</v>
      </c>
      <c r="E5" s="33"/>
      <c r="F5" s="33"/>
      <c r="G5" s="33"/>
      <c r="H5" s="33"/>
      <c r="I5" s="33"/>
      <c r="J5" s="33"/>
      <c r="K5" s="33"/>
      <c r="L5" s="33"/>
      <c r="M5" s="33"/>
      <c r="N5" s="33"/>
      <c r="O5" s="33"/>
      <c r="P5" s="34"/>
      <c r="Q5" s="32"/>
    </row>
    <row r="6" spans="3:17" ht="18">
      <c r="C6" s="30"/>
      <c r="D6" s="33" t="s">
        <v>646</v>
      </c>
      <c r="E6" s="33"/>
      <c r="F6" s="33"/>
      <c r="G6" s="33"/>
      <c r="H6" s="33"/>
      <c r="I6" s="33"/>
      <c r="J6" s="33"/>
      <c r="K6" s="33"/>
      <c r="L6" s="33"/>
      <c r="M6" s="33"/>
      <c r="N6" s="33"/>
      <c r="O6" s="33"/>
      <c r="P6" s="34"/>
      <c r="Q6" s="32"/>
    </row>
    <row r="7" spans="3:17" ht="18">
      <c r="C7" s="30"/>
      <c r="D7" s="81" t="s">
        <v>645</v>
      </c>
      <c r="E7" s="33"/>
      <c r="F7" s="33"/>
      <c r="G7" s="33"/>
      <c r="H7" s="33"/>
      <c r="I7" s="33"/>
      <c r="J7" s="33"/>
      <c r="K7" s="33"/>
      <c r="L7" s="33"/>
      <c r="M7" s="33"/>
      <c r="N7" s="33"/>
      <c r="O7" s="33"/>
      <c r="P7" s="34"/>
      <c r="Q7" s="32"/>
    </row>
    <row r="8" spans="3:17" ht="12.75">
      <c r="C8" s="30"/>
      <c r="D8" s="31"/>
      <c r="E8" s="31"/>
      <c r="F8" s="31"/>
      <c r="G8" s="31"/>
      <c r="H8" s="31"/>
      <c r="I8" s="31"/>
      <c r="J8" s="31"/>
      <c r="K8" s="31"/>
      <c r="L8" s="31"/>
      <c r="M8" s="31"/>
      <c r="N8" s="31"/>
      <c r="O8" s="31"/>
      <c r="P8" s="10"/>
      <c r="Q8" s="32"/>
    </row>
    <row r="9" spans="3:17" ht="12.75">
      <c r="C9" s="30"/>
      <c r="D9" s="35" t="s">
        <v>642</v>
      </c>
      <c r="E9" s="31"/>
      <c r="F9" s="31"/>
      <c r="G9" s="31"/>
      <c r="H9" s="31"/>
      <c r="I9" s="31"/>
      <c r="J9" s="31"/>
      <c r="K9" s="31"/>
      <c r="L9" s="31"/>
      <c r="M9" s="31"/>
      <c r="N9" s="31"/>
      <c r="O9" s="31"/>
      <c r="P9" s="10"/>
      <c r="Q9" s="32"/>
    </row>
    <row r="10" spans="3:17" ht="12.75">
      <c r="C10" s="30"/>
      <c r="D10" s="31"/>
      <c r="E10" s="31"/>
      <c r="F10" s="31"/>
      <c r="G10" s="31"/>
      <c r="H10" s="31"/>
      <c r="I10" s="31"/>
      <c r="J10" s="31"/>
      <c r="K10" s="31"/>
      <c r="L10" s="31"/>
      <c r="M10" s="31"/>
      <c r="N10" s="31"/>
      <c r="O10" s="31"/>
      <c r="P10" s="10"/>
      <c r="Q10" s="32"/>
    </row>
    <row r="11" spans="3:17" ht="12.75">
      <c r="C11" s="30"/>
      <c r="D11" s="31" t="s">
        <v>641</v>
      </c>
      <c r="E11" s="31"/>
      <c r="F11" s="31"/>
      <c r="G11" s="31"/>
      <c r="H11" s="31"/>
      <c r="I11" s="31"/>
      <c r="J11" s="31"/>
      <c r="K11" s="31"/>
      <c r="L11" s="31"/>
      <c r="M11" s="31"/>
      <c r="N11" s="31"/>
      <c r="O11" s="31"/>
      <c r="P11" s="10"/>
      <c r="Q11" s="32"/>
    </row>
    <row r="12" spans="3:17" ht="12.75">
      <c r="C12" s="30"/>
      <c r="D12" s="31" t="s">
        <v>484</v>
      </c>
      <c r="E12" s="31"/>
      <c r="F12" s="31"/>
      <c r="G12" s="31"/>
      <c r="H12" s="31"/>
      <c r="I12" s="31"/>
      <c r="J12" s="31"/>
      <c r="K12" s="31"/>
      <c r="L12" s="31"/>
      <c r="M12" s="31"/>
      <c r="N12" s="31"/>
      <c r="O12" s="31"/>
      <c r="P12" s="10"/>
      <c r="Q12" s="32"/>
    </row>
    <row r="13" spans="3:17" ht="12.75">
      <c r="C13" s="30"/>
      <c r="D13" s="31" t="s">
        <v>485</v>
      </c>
      <c r="E13" s="31"/>
      <c r="F13" s="31"/>
      <c r="G13" s="31"/>
      <c r="H13" s="31"/>
      <c r="I13" s="31"/>
      <c r="J13" s="31"/>
      <c r="K13" s="31"/>
      <c r="L13" s="31"/>
      <c r="M13" s="31"/>
      <c r="N13" s="31"/>
      <c r="O13" s="31"/>
      <c r="P13" s="10"/>
      <c r="Q13" s="32"/>
    </row>
    <row r="14" spans="3:17" ht="12.75">
      <c r="C14" s="30"/>
      <c r="D14" s="31" t="s">
        <v>674</v>
      </c>
      <c r="E14" s="31"/>
      <c r="F14" s="31"/>
      <c r="G14" s="31"/>
      <c r="H14" s="31"/>
      <c r="I14" s="31"/>
      <c r="J14" s="31"/>
      <c r="K14" s="31"/>
      <c r="L14" s="31"/>
      <c r="M14" s="31"/>
      <c r="N14" s="31"/>
      <c r="O14" s="31"/>
      <c r="P14" s="10"/>
      <c r="Q14" s="32"/>
    </row>
    <row r="15" spans="3:17" ht="12.75">
      <c r="C15" s="30"/>
      <c r="D15" s="31"/>
      <c r="E15" s="31"/>
      <c r="F15" s="31"/>
      <c r="G15" s="31"/>
      <c r="H15" s="31"/>
      <c r="I15" s="31"/>
      <c r="J15" s="31"/>
      <c r="K15" s="31"/>
      <c r="L15" s="31"/>
      <c r="M15" s="31"/>
      <c r="N15" s="31"/>
      <c r="O15" s="31"/>
      <c r="P15" s="10"/>
      <c r="Q15" s="32"/>
    </row>
    <row r="16" spans="3:17" ht="12.75">
      <c r="C16" s="30"/>
      <c r="D16" s="31" t="s">
        <v>673</v>
      </c>
      <c r="E16" s="31"/>
      <c r="F16" s="31"/>
      <c r="G16" s="24"/>
      <c r="H16" s="45">
        <v>0</v>
      </c>
      <c r="I16" s="31"/>
      <c r="J16" s="31"/>
      <c r="K16" s="31"/>
      <c r="L16" s="31"/>
      <c r="M16" s="31"/>
      <c r="N16" s="31"/>
      <c r="O16" s="31"/>
      <c r="P16" s="10"/>
      <c r="Q16" s="32"/>
    </row>
    <row r="17" spans="3:17" ht="12.75">
      <c r="C17" s="30"/>
      <c r="D17" s="31" t="s">
        <v>423</v>
      </c>
      <c r="E17" s="31"/>
      <c r="F17" s="31"/>
      <c r="G17" s="31"/>
      <c r="H17" s="31"/>
      <c r="I17" s="31"/>
      <c r="J17" s="31"/>
      <c r="K17" s="31"/>
      <c r="L17" s="31"/>
      <c r="M17" s="31"/>
      <c r="N17" s="31"/>
      <c r="O17" s="31"/>
      <c r="P17" s="10"/>
      <c r="Q17" s="32"/>
    </row>
    <row r="18" spans="3:17" ht="12.75">
      <c r="C18" s="30"/>
      <c r="D18" s="44" t="s">
        <v>644</v>
      </c>
      <c r="E18" s="31"/>
      <c r="F18" s="31"/>
      <c r="G18" s="31"/>
      <c r="H18" s="13"/>
      <c r="I18" s="31"/>
      <c r="J18" s="31"/>
      <c r="K18" s="31"/>
      <c r="L18" s="31"/>
      <c r="M18" s="31"/>
      <c r="N18" s="31"/>
      <c r="O18" s="31"/>
      <c r="P18" s="10"/>
      <c r="Q18" s="32"/>
    </row>
    <row r="19" spans="3:17" ht="12.75">
      <c r="C19" s="30"/>
      <c r="D19" s="31"/>
      <c r="E19" s="31"/>
      <c r="F19" s="31"/>
      <c r="G19" s="31"/>
      <c r="H19" s="31"/>
      <c r="I19" s="31"/>
      <c r="J19" s="31"/>
      <c r="K19" s="31"/>
      <c r="L19" s="31"/>
      <c r="M19" s="31"/>
      <c r="N19" s="31"/>
      <c r="O19" s="31"/>
      <c r="P19" s="10"/>
      <c r="Q19" s="32"/>
    </row>
    <row r="20" spans="3:17" ht="12.75">
      <c r="C20" s="30"/>
      <c r="D20" s="31" t="s">
        <v>230</v>
      </c>
      <c r="E20" s="31"/>
      <c r="F20" s="31"/>
      <c r="G20" s="31"/>
      <c r="H20" s="31"/>
      <c r="I20" s="31"/>
      <c r="J20" s="31"/>
      <c r="K20" s="31"/>
      <c r="L20" s="31"/>
      <c r="M20" s="31"/>
      <c r="N20" s="31"/>
      <c r="O20" s="31"/>
      <c r="P20" s="10"/>
      <c r="Q20" s="32"/>
    </row>
    <row r="21" spans="3:17" ht="12.75">
      <c r="C21" s="30"/>
      <c r="D21" s="31" t="s">
        <v>676</v>
      </c>
      <c r="E21" s="31"/>
      <c r="F21" s="31"/>
      <c r="G21" s="31"/>
      <c r="H21" s="31"/>
      <c r="I21" s="31"/>
      <c r="J21" s="31"/>
      <c r="K21" s="31"/>
      <c r="L21" s="31"/>
      <c r="M21" s="31"/>
      <c r="N21" s="31"/>
      <c r="O21" s="31"/>
      <c r="P21" s="10"/>
      <c r="Q21" s="32"/>
    </row>
    <row r="22" spans="3:17" ht="12.75">
      <c r="C22" s="30"/>
      <c r="D22" s="31"/>
      <c r="E22" s="31"/>
      <c r="F22" s="31"/>
      <c r="G22" s="31"/>
      <c r="H22" s="31"/>
      <c r="I22" s="31"/>
      <c r="J22" s="31"/>
      <c r="K22" s="31"/>
      <c r="L22" s="31"/>
      <c r="M22" s="31"/>
      <c r="N22" s="31"/>
      <c r="O22" s="31"/>
      <c r="P22" s="10"/>
      <c r="Q22" s="32"/>
    </row>
    <row r="23" spans="3:17" ht="12.75">
      <c r="C23" s="30"/>
      <c r="D23" s="31" t="s">
        <v>675</v>
      </c>
      <c r="E23" s="31"/>
      <c r="F23" s="31"/>
      <c r="G23" s="31"/>
      <c r="H23" s="31"/>
      <c r="I23" s="31"/>
      <c r="J23" s="31"/>
      <c r="K23" s="31"/>
      <c r="L23" s="31"/>
      <c r="M23" s="31"/>
      <c r="N23" s="31"/>
      <c r="O23" s="31"/>
      <c r="P23" s="10"/>
      <c r="Q23" s="32"/>
    </row>
    <row r="24" spans="3:17" ht="12.75">
      <c r="C24" s="30"/>
      <c r="D24" s="31"/>
      <c r="E24" s="31"/>
      <c r="F24" s="31"/>
      <c r="G24" s="31"/>
      <c r="H24" s="31"/>
      <c r="I24" s="31"/>
      <c r="J24" s="31"/>
      <c r="K24" s="31"/>
      <c r="L24" s="31"/>
      <c r="M24" s="31"/>
      <c r="N24" s="31"/>
      <c r="O24" s="31"/>
      <c r="P24" s="10"/>
      <c r="Q24" s="32"/>
    </row>
    <row r="25" spans="3:17" ht="12.75">
      <c r="C25" s="30"/>
      <c r="D25" s="35" t="s">
        <v>424</v>
      </c>
      <c r="E25" s="36"/>
      <c r="F25" s="31"/>
      <c r="G25" s="31"/>
      <c r="H25" s="31"/>
      <c r="I25" s="31"/>
      <c r="J25" s="31"/>
      <c r="K25" s="31"/>
      <c r="L25" s="31"/>
      <c r="M25" s="31"/>
      <c r="N25" s="31"/>
      <c r="O25" s="31"/>
      <c r="P25" s="10"/>
      <c r="Q25" s="32"/>
    </row>
    <row r="26" spans="3:17" ht="12.75">
      <c r="C26" s="30"/>
      <c r="D26" s="31"/>
      <c r="E26" s="36"/>
      <c r="F26" s="31"/>
      <c r="G26" s="31"/>
      <c r="H26" s="31"/>
      <c r="I26" s="31"/>
      <c r="J26" s="31"/>
      <c r="K26" s="31"/>
      <c r="L26" s="31"/>
      <c r="M26" s="31"/>
      <c r="N26" s="31"/>
      <c r="O26" s="31"/>
      <c r="P26" s="10"/>
      <c r="Q26" s="32"/>
    </row>
    <row r="27" spans="3:17" ht="12.75">
      <c r="C27" s="30"/>
      <c r="D27" s="31" t="s">
        <v>562</v>
      </c>
      <c r="E27" s="31"/>
      <c r="F27" s="31"/>
      <c r="G27" s="31"/>
      <c r="H27" s="31"/>
      <c r="I27" s="31"/>
      <c r="J27" s="31"/>
      <c r="K27" s="31"/>
      <c r="L27" s="31"/>
      <c r="M27" s="31"/>
      <c r="N27" s="31"/>
      <c r="O27" s="31"/>
      <c r="P27" s="10"/>
      <c r="Q27" s="32"/>
    </row>
    <row r="28" spans="3:17" ht="12.75">
      <c r="C28" s="30"/>
      <c r="D28" s="31"/>
      <c r="E28" s="31"/>
      <c r="F28" s="31"/>
      <c r="G28" s="31"/>
      <c r="H28" s="31"/>
      <c r="I28" s="31"/>
      <c r="J28" s="31"/>
      <c r="K28" s="31"/>
      <c r="L28" s="31"/>
      <c r="M28" s="31"/>
      <c r="N28" s="31"/>
      <c r="O28" s="31"/>
      <c r="P28" s="10"/>
      <c r="Q28" s="32"/>
    </row>
    <row r="29" spans="3:17" ht="12.75">
      <c r="C29" s="30"/>
      <c r="D29" s="31" t="s">
        <v>425</v>
      </c>
      <c r="E29" s="31"/>
      <c r="F29" s="31"/>
      <c r="G29" s="31"/>
      <c r="H29" s="31"/>
      <c r="I29" s="31"/>
      <c r="J29" s="31"/>
      <c r="K29" s="31"/>
      <c r="L29" s="31"/>
      <c r="M29" s="31"/>
      <c r="N29" s="31"/>
      <c r="O29" s="31"/>
      <c r="P29" s="10"/>
      <c r="Q29" s="32"/>
    </row>
    <row r="30" spans="3:17" ht="12.75">
      <c r="C30" s="30"/>
      <c r="D30" s="31" t="s">
        <v>426</v>
      </c>
      <c r="E30" s="31"/>
      <c r="F30" s="31"/>
      <c r="G30" s="31"/>
      <c r="H30" s="31"/>
      <c r="I30" s="31"/>
      <c r="J30" s="31"/>
      <c r="K30" s="31"/>
      <c r="L30" s="31"/>
      <c r="M30" s="31"/>
      <c r="N30" s="31"/>
      <c r="O30" s="31"/>
      <c r="P30" s="10"/>
      <c r="Q30" s="32"/>
    </row>
    <row r="31" spans="3:17" ht="12.75">
      <c r="C31" s="30"/>
      <c r="D31" s="31" t="s">
        <v>427</v>
      </c>
      <c r="E31" s="31"/>
      <c r="F31" s="31"/>
      <c r="G31" s="31"/>
      <c r="H31" s="31"/>
      <c r="I31" s="31"/>
      <c r="J31" s="31"/>
      <c r="K31" s="31"/>
      <c r="L31" s="31"/>
      <c r="M31" s="31"/>
      <c r="N31" s="31"/>
      <c r="O31" s="31"/>
      <c r="P31" s="10"/>
      <c r="Q31" s="32"/>
    </row>
    <row r="32" spans="3:17" ht="12.75">
      <c r="C32" s="30"/>
      <c r="D32" s="31" t="s">
        <v>428</v>
      </c>
      <c r="E32" s="31"/>
      <c r="F32" s="31"/>
      <c r="G32" s="31"/>
      <c r="H32" s="31"/>
      <c r="I32" s="31"/>
      <c r="J32" s="31"/>
      <c r="K32" s="31"/>
      <c r="L32" s="31"/>
      <c r="M32" s="31"/>
      <c r="N32" s="31"/>
      <c r="O32" s="31"/>
      <c r="P32" s="10"/>
      <c r="Q32" s="32"/>
    </row>
    <row r="33" spans="3:17" ht="12.75">
      <c r="C33" s="30"/>
      <c r="D33" s="31" t="s">
        <v>429</v>
      </c>
      <c r="E33" s="31"/>
      <c r="F33" s="31"/>
      <c r="G33" s="31"/>
      <c r="H33" s="31"/>
      <c r="I33" s="31"/>
      <c r="J33" s="31"/>
      <c r="K33" s="31"/>
      <c r="L33" s="31"/>
      <c r="M33" s="31"/>
      <c r="N33" s="31"/>
      <c r="O33" s="31"/>
      <c r="P33" s="10"/>
      <c r="Q33" s="32"/>
    </row>
    <row r="34" spans="3:17" ht="12.75">
      <c r="C34" s="30"/>
      <c r="D34" s="31"/>
      <c r="E34" s="31"/>
      <c r="F34" s="31"/>
      <c r="G34" s="31"/>
      <c r="H34" s="31"/>
      <c r="I34" s="31"/>
      <c r="J34" s="31"/>
      <c r="K34" s="31"/>
      <c r="L34" s="31"/>
      <c r="M34" s="31"/>
      <c r="N34" s="31"/>
      <c r="O34" s="31"/>
      <c r="P34" s="10"/>
      <c r="Q34" s="32"/>
    </row>
    <row r="35" spans="3:17" ht="12.75">
      <c r="C35" s="30"/>
      <c r="D35" s="31" t="s">
        <v>430</v>
      </c>
      <c r="E35" s="31"/>
      <c r="F35" s="31"/>
      <c r="G35" s="31"/>
      <c r="H35" s="31"/>
      <c r="I35" s="31"/>
      <c r="J35" s="31"/>
      <c r="K35" s="31"/>
      <c r="L35" s="31"/>
      <c r="M35" s="31"/>
      <c r="N35" s="31"/>
      <c r="O35" s="31"/>
      <c r="P35" s="10"/>
      <c r="Q35" s="32"/>
    </row>
    <row r="36" spans="3:17" ht="12.75">
      <c r="C36" s="30"/>
      <c r="D36" s="31" t="s">
        <v>431</v>
      </c>
      <c r="E36" s="31"/>
      <c r="F36" s="31"/>
      <c r="G36" s="31"/>
      <c r="H36" s="31"/>
      <c r="I36" s="31"/>
      <c r="J36" s="31"/>
      <c r="K36" s="31"/>
      <c r="L36" s="31"/>
      <c r="M36" s="31"/>
      <c r="N36" s="31"/>
      <c r="O36" s="31"/>
      <c r="P36" s="10"/>
      <c r="Q36" s="32"/>
    </row>
    <row r="37" spans="3:17" ht="12.75">
      <c r="C37" s="30"/>
      <c r="D37" s="31" t="s">
        <v>432</v>
      </c>
      <c r="E37" s="31"/>
      <c r="F37" s="31"/>
      <c r="G37" s="31"/>
      <c r="H37" s="31"/>
      <c r="I37" s="31"/>
      <c r="J37" s="31"/>
      <c r="K37" s="31"/>
      <c r="L37" s="31"/>
      <c r="M37" s="31"/>
      <c r="N37" s="31"/>
      <c r="O37" s="31"/>
      <c r="P37" s="10"/>
      <c r="Q37" s="32"/>
    </row>
    <row r="38" spans="3:17" ht="12.75">
      <c r="C38" s="30"/>
      <c r="D38" s="31"/>
      <c r="E38" s="31"/>
      <c r="F38" s="31"/>
      <c r="G38" s="31"/>
      <c r="H38" s="31"/>
      <c r="I38" s="31"/>
      <c r="J38" s="31"/>
      <c r="K38" s="31"/>
      <c r="L38" s="31"/>
      <c r="M38" s="31"/>
      <c r="N38" s="31"/>
      <c r="O38" s="31"/>
      <c r="P38" s="10"/>
      <c r="Q38" s="32"/>
    </row>
    <row r="39" spans="3:17" ht="12.75">
      <c r="C39" s="30"/>
      <c r="D39" s="31"/>
      <c r="E39" s="37" t="s">
        <v>461</v>
      </c>
      <c r="F39" s="31"/>
      <c r="G39" s="31"/>
      <c r="H39" s="31"/>
      <c r="I39" s="31"/>
      <c r="J39" s="31"/>
      <c r="K39" s="31"/>
      <c r="L39" s="31"/>
      <c r="M39" s="31"/>
      <c r="N39" s="31"/>
      <c r="O39" s="31"/>
      <c r="P39" s="10"/>
      <c r="Q39" s="32"/>
    </row>
    <row r="40" spans="3:17" ht="12.75">
      <c r="C40" s="30"/>
      <c r="D40" s="31"/>
      <c r="E40" s="31"/>
      <c r="F40" s="31"/>
      <c r="G40" s="38" t="s">
        <v>433</v>
      </c>
      <c r="H40" s="31"/>
      <c r="I40" s="31"/>
      <c r="J40" s="31"/>
      <c r="K40" s="31"/>
      <c r="L40" s="31"/>
      <c r="M40" s="31"/>
      <c r="N40" s="31"/>
      <c r="O40" s="31"/>
      <c r="P40" s="10"/>
      <c r="Q40" s="32"/>
    </row>
    <row r="41" spans="3:17" ht="12.75">
      <c r="C41" s="30"/>
      <c r="D41" s="31"/>
      <c r="E41" s="31"/>
      <c r="F41" s="31"/>
      <c r="G41" s="1" t="s">
        <v>434</v>
      </c>
      <c r="H41" s="82" t="s">
        <v>435</v>
      </c>
      <c r="I41" s="82"/>
      <c r="J41" s="82"/>
      <c r="K41" s="82"/>
      <c r="L41" s="2"/>
      <c r="M41" s="2" t="s">
        <v>436</v>
      </c>
      <c r="N41" s="2"/>
      <c r="O41" s="2"/>
      <c r="P41" s="25"/>
      <c r="Q41" s="32"/>
    </row>
    <row r="42" spans="3:17" ht="12.75">
      <c r="C42" s="30"/>
      <c r="D42" s="31"/>
      <c r="E42" s="31"/>
      <c r="F42" s="31"/>
      <c r="G42" s="31"/>
      <c r="H42" s="31"/>
      <c r="I42" s="31"/>
      <c r="J42" s="31"/>
      <c r="K42" s="31"/>
      <c r="L42" s="31"/>
      <c r="M42" s="31"/>
      <c r="N42" s="31"/>
      <c r="O42" s="31"/>
      <c r="P42" s="10"/>
      <c r="Q42" s="32"/>
    </row>
    <row r="43" spans="3:17" ht="12.75">
      <c r="C43" s="30"/>
      <c r="D43" s="31"/>
      <c r="E43" s="31" t="s">
        <v>437</v>
      </c>
      <c r="F43" s="31"/>
      <c r="G43" s="39">
        <v>1</v>
      </c>
      <c r="H43" s="31" t="s">
        <v>439</v>
      </c>
      <c r="I43" s="31"/>
      <c r="J43" s="31"/>
      <c r="K43" s="31"/>
      <c r="L43" s="31"/>
      <c r="M43" s="31" t="s">
        <v>446</v>
      </c>
      <c r="N43" s="31"/>
      <c r="O43" s="31"/>
      <c r="P43" s="10"/>
      <c r="Q43" s="32"/>
    </row>
    <row r="44" spans="3:17" ht="12.75">
      <c r="C44" s="30"/>
      <c r="D44" s="31"/>
      <c r="E44" s="31"/>
      <c r="F44" s="31"/>
      <c r="G44" s="31"/>
      <c r="H44" s="31" t="s">
        <v>440</v>
      </c>
      <c r="I44" s="31"/>
      <c r="J44" s="31"/>
      <c r="K44" s="31"/>
      <c r="L44" s="31"/>
      <c r="M44" s="31" t="s">
        <v>447</v>
      </c>
      <c r="N44" s="31"/>
      <c r="O44" s="31"/>
      <c r="P44" s="10"/>
      <c r="Q44" s="32"/>
    </row>
    <row r="45" spans="3:17" ht="12.75">
      <c r="C45" s="30"/>
      <c r="D45" s="31"/>
      <c r="E45" s="31"/>
      <c r="F45" s="31"/>
      <c r="G45" s="31"/>
      <c r="H45" s="31" t="s">
        <v>441</v>
      </c>
      <c r="I45" s="31"/>
      <c r="J45" s="31"/>
      <c r="K45" s="31"/>
      <c r="L45" s="31"/>
      <c r="M45" s="31" t="s">
        <v>448</v>
      </c>
      <c r="N45" s="31"/>
      <c r="O45" s="31"/>
      <c r="P45" s="10"/>
      <c r="Q45" s="32"/>
    </row>
    <row r="46" spans="3:17" ht="12.75">
      <c r="C46" s="30"/>
      <c r="D46" s="31"/>
      <c r="E46" s="31"/>
      <c r="F46" s="31"/>
      <c r="G46" s="31"/>
      <c r="H46" s="31"/>
      <c r="I46" s="31"/>
      <c r="J46" s="31"/>
      <c r="K46" s="31"/>
      <c r="L46" s="31"/>
      <c r="M46" s="31"/>
      <c r="N46" s="31"/>
      <c r="O46" s="31"/>
      <c r="P46" s="10"/>
      <c r="Q46" s="32"/>
    </row>
    <row r="47" spans="3:17" ht="12.75">
      <c r="C47" s="30"/>
      <c r="D47" s="31"/>
      <c r="E47" s="31" t="s">
        <v>438</v>
      </c>
      <c r="F47" s="31"/>
      <c r="G47" s="39">
        <v>0.8</v>
      </c>
      <c r="H47" s="31" t="s">
        <v>442</v>
      </c>
      <c r="I47" s="31"/>
      <c r="J47" s="31"/>
      <c r="K47" s="31"/>
      <c r="L47" s="31"/>
      <c r="M47" s="31" t="s">
        <v>449</v>
      </c>
      <c r="N47" s="31"/>
      <c r="O47" s="31"/>
      <c r="P47" s="10"/>
      <c r="Q47" s="32"/>
    </row>
    <row r="48" spans="3:17" ht="12.75">
      <c r="C48" s="30"/>
      <c r="D48" s="31"/>
      <c r="E48" s="31"/>
      <c r="F48" s="31"/>
      <c r="G48" s="31"/>
      <c r="H48" s="31" t="s">
        <v>443</v>
      </c>
      <c r="I48" s="31"/>
      <c r="J48" s="31"/>
      <c r="K48" s="31"/>
      <c r="L48" s="31"/>
      <c r="M48" s="31" t="s">
        <v>450</v>
      </c>
      <c r="N48" s="31"/>
      <c r="O48" s="31"/>
      <c r="P48" s="10"/>
      <c r="Q48" s="32"/>
    </row>
    <row r="49" spans="3:17" ht="12.75">
      <c r="C49" s="30"/>
      <c r="D49" s="31"/>
      <c r="E49" s="31"/>
      <c r="F49" s="31"/>
      <c r="G49" s="31"/>
      <c r="H49" s="31" t="s">
        <v>444</v>
      </c>
      <c r="I49" s="31"/>
      <c r="J49" s="31"/>
      <c r="K49" s="31"/>
      <c r="L49" s="31"/>
      <c r="M49" s="31" t="s">
        <v>451</v>
      </c>
      <c r="N49" s="31"/>
      <c r="O49" s="31"/>
      <c r="P49" s="10"/>
      <c r="Q49" s="32"/>
    </row>
    <row r="50" spans="3:17" ht="12.75">
      <c r="C50" s="30"/>
      <c r="D50" s="31"/>
      <c r="E50" s="31"/>
      <c r="F50" s="31"/>
      <c r="G50" s="31"/>
      <c r="H50" s="31" t="s">
        <v>445</v>
      </c>
      <c r="I50" s="31"/>
      <c r="J50" s="31"/>
      <c r="K50" s="31"/>
      <c r="L50" s="31"/>
      <c r="M50" s="31"/>
      <c r="N50" s="31"/>
      <c r="O50" s="31"/>
      <c r="P50" s="10"/>
      <c r="Q50" s="32"/>
    </row>
    <row r="51" spans="3:17" ht="12.75">
      <c r="C51" s="30"/>
      <c r="D51" s="31"/>
      <c r="E51" s="31"/>
      <c r="F51" s="31"/>
      <c r="G51" s="31"/>
      <c r="H51" s="31"/>
      <c r="I51" s="31"/>
      <c r="J51" s="31"/>
      <c r="K51" s="31"/>
      <c r="L51" s="31"/>
      <c r="M51" s="31"/>
      <c r="N51" s="31"/>
      <c r="O51" s="31"/>
      <c r="P51" s="10"/>
      <c r="Q51" s="32"/>
    </row>
    <row r="52" spans="3:17" ht="12.75">
      <c r="C52" s="30"/>
      <c r="D52" s="31"/>
      <c r="E52" s="31" t="s">
        <v>452</v>
      </c>
      <c r="F52" s="31"/>
      <c r="G52" s="39">
        <v>0.6</v>
      </c>
      <c r="H52" s="31" t="s">
        <v>453</v>
      </c>
      <c r="I52" s="31"/>
      <c r="J52" s="31"/>
      <c r="K52" s="31"/>
      <c r="L52" s="31"/>
      <c r="M52" s="31" t="s">
        <v>457</v>
      </c>
      <c r="N52" s="31"/>
      <c r="O52" s="31"/>
      <c r="P52" s="10"/>
      <c r="Q52" s="32"/>
    </row>
    <row r="53" spans="3:17" ht="12.75">
      <c r="C53" s="30"/>
      <c r="D53" s="31"/>
      <c r="E53" s="31"/>
      <c r="F53" s="31"/>
      <c r="G53" s="31"/>
      <c r="H53" s="31" t="s">
        <v>454</v>
      </c>
      <c r="I53" s="31"/>
      <c r="J53" s="31"/>
      <c r="K53" s="31"/>
      <c r="L53" s="31"/>
      <c r="M53" s="31" t="s">
        <v>458</v>
      </c>
      <c r="N53" s="31"/>
      <c r="O53" s="31"/>
      <c r="P53" s="10"/>
      <c r="Q53" s="32"/>
    </row>
    <row r="54" spans="3:17" ht="12.75">
      <c r="C54" s="30"/>
      <c r="D54" s="31"/>
      <c r="E54" s="31"/>
      <c r="F54" s="31"/>
      <c r="G54" s="31"/>
      <c r="H54" s="31" t="s">
        <v>455</v>
      </c>
      <c r="I54" s="31"/>
      <c r="J54" s="31"/>
      <c r="K54" s="31"/>
      <c r="L54" s="31"/>
      <c r="M54" s="31" t="s">
        <v>459</v>
      </c>
      <c r="N54" s="31"/>
      <c r="O54" s="31"/>
      <c r="P54" s="10"/>
      <c r="Q54" s="32"/>
    </row>
    <row r="55" spans="3:17" ht="12.75">
      <c r="C55" s="30"/>
      <c r="D55" s="31"/>
      <c r="E55" s="31"/>
      <c r="F55" s="31"/>
      <c r="G55" s="31"/>
      <c r="H55" s="31" t="s">
        <v>456</v>
      </c>
      <c r="I55" s="31"/>
      <c r="J55" s="31"/>
      <c r="K55" s="31"/>
      <c r="L55" s="31"/>
      <c r="M55" s="31" t="s">
        <v>460</v>
      </c>
      <c r="N55" s="31"/>
      <c r="O55" s="31"/>
      <c r="P55" s="10"/>
      <c r="Q55" s="32"/>
    </row>
    <row r="56" spans="3:17" ht="12.75">
      <c r="C56" s="30"/>
      <c r="D56" s="31"/>
      <c r="E56" s="31"/>
      <c r="F56" s="31"/>
      <c r="G56" s="31"/>
      <c r="H56" s="31"/>
      <c r="I56" s="31"/>
      <c r="J56" s="31"/>
      <c r="K56" s="31"/>
      <c r="L56" s="31"/>
      <c r="M56" s="31"/>
      <c r="N56" s="31"/>
      <c r="O56" s="31"/>
      <c r="P56" s="10"/>
      <c r="Q56" s="32"/>
    </row>
    <row r="57" spans="3:17" ht="12.75">
      <c r="C57" s="30"/>
      <c r="D57" s="31"/>
      <c r="E57" s="31" t="s">
        <v>472</v>
      </c>
      <c r="F57" s="31"/>
      <c r="G57" s="39">
        <v>0.4</v>
      </c>
      <c r="H57" s="31" t="s">
        <v>462</v>
      </c>
      <c r="I57" s="31"/>
      <c r="J57" s="31"/>
      <c r="K57" s="31"/>
      <c r="L57" s="31"/>
      <c r="M57" s="31" t="s">
        <v>466</v>
      </c>
      <c r="N57" s="31"/>
      <c r="O57" s="31"/>
      <c r="P57" s="10"/>
      <c r="Q57" s="32"/>
    </row>
    <row r="58" spans="3:17" ht="12.75">
      <c r="C58" s="30"/>
      <c r="D58" s="31"/>
      <c r="E58" s="31"/>
      <c r="F58" s="31"/>
      <c r="G58" s="31"/>
      <c r="H58" s="31" t="s">
        <v>463</v>
      </c>
      <c r="I58" s="31"/>
      <c r="J58" s="31"/>
      <c r="K58" s="31"/>
      <c r="L58" s="31"/>
      <c r="M58" s="31" t="s">
        <v>467</v>
      </c>
      <c r="N58" s="31"/>
      <c r="O58" s="31"/>
      <c r="P58" s="10"/>
      <c r="Q58" s="32"/>
    </row>
    <row r="59" spans="3:17" ht="12.75">
      <c r="C59" s="30"/>
      <c r="D59" s="31"/>
      <c r="E59" s="31"/>
      <c r="F59" s="31"/>
      <c r="G59" s="31"/>
      <c r="H59" s="31" t="s">
        <v>464</v>
      </c>
      <c r="I59" s="31"/>
      <c r="J59" s="31"/>
      <c r="K59" s="31"/>
      <c r="L59" s="31"/>
      <c r="M59" s="31"/>
      <c r="N59" s="31"/>
      <c r="O59" s="31"/>
      <c r="P59" s="10"/>
      <c r="Q59" s="32"/>
    </row>
    <row r="60" spans="3:17" ht="12.75">
      <c r="C60" s="30"/>
      <c r="D60" s="31"/>
      <c r="E60" s="31"/>
      <c r="F60" s="31"/>
      <c r="G60" s="31"/>
      <c r="H60" s="31" t="s">
        <v>465</v>
      </c>
      <c r="I60" s="31"/>
      <c r="J60" s="31"/>
      <c r="K60" s="31"/>
      <c r="L60" s="31"/>
      <c r="M60" s="31"/>
      <c r="N60" s="31"/>
      <c r="O60" s="31"/>
      <c r="P60" s="10"/>
      <c r="Q60" s="32"/>
    </row>
    <row r="61" spans="3:17" ht="12.75">
      <c r="C61" s="30"/>
      <c r="D61" s="31"/>
      <c r="E61" s="31"/>
      <c r="F61" s="31"/>
      <c r="G61" s="31"/>
      <c r="H61" s="31"/>
      <c r="I61" s="31"/>
      <c r="J61" s="31"/>
      <c r="K61" s="31"/>
      <c r="L61" s="31"/>
      <c r="M61" s="31"/>
      <c r="N61" s="31"/>
      <c r="O61" s="31"/>
      <c r="P61" s="10"/>
      <c r="Q61" s="32"/>
    </row>
    <row r="62" spans="3:17" ht="12.75">
      <c r="C62" s="30"/>
      <c r="D62" s="31"/>
      <c r="E62" s="31" t="s">
        <v>471</v>
      </c>
      <c r="F62" s="31"/>
      <c r="G62" s="39">
        <v>0.2</v>
      </c>
      <c r="H62" s="31" t="s">
        <v>479</v>
      </c>
      <c r="I62" s="31"/>
      <c r="J62" s="31"/>
      <c r="K62" s="31"/>
      <c r="L62" s="31"/>
      <c r="M62" s="31" t="s">
        <v>468</v>
      </c>
      <c r="N62" s="31"/>
      <c r="O62" s="31"/>
      <c r="P62" s="10"/>
      <c r="Q62" s="32"/>
    </row>
    <row r="63" spans="3:17" ht="12.75">
      <c r="C63" s="30"/>
      <c r="D63" s="31"/>
      <c r="E63" s="31"/>
      <c r="F63" s="31"/>
      <c r="G63" s="31"/>
      <c r="H63" s="31" t="s">
        <v>480</v>
      </c>
      <c r="I63" s="31"/>
      <c r="J63" s="31"/>
      <c r="K63" s="31"/>
      <c r="L63" s="31"/>
      <c r="M63" s="31" t="s">
        <v>469</v>
      </c>
      <c r="N63" s="31"/>
      <c r="O63" s="31"/>
      <c r="P63" s="10"/>
      <c r="Q63" s="32"/>
    </row>
    <row r="64" spans="3:17" ht="12.75">
      <c r="C64" s="30"/>
      <c r="D64" s="31"/>
      <c r="E64" s="31"/>
      <c r="F64" s="31"/>
      <c r="G64" s="31"/>
      <c r="H64" s="31" t="s">
        <v>481</v>
      </c>
      <c r="I64" s="31"/>
      <c r="J64" s="31"/>
      <c r="K64" s="31"/>
      <c r="L64" s="31"/>
      <c r="M64" s="31" t="s">
        <v>470</v>
      </c>
      <c r="N64" s="31"/>
      <c r="O64" s="31"/>
      <c r="P64" s="10"/>
      <c r="Q64" s="32"/>
    </row>
    <row r="65" spans="3:17" ht="12.75">
      <c r="C65" s="30"/>
      <c r="D65" s="31"/>
      <c r="E65" s="31"/>
      <c r="F65" s="31"/>
      <c r="G65" s="31"/>
      <c r="H65" s="31"/>
      <c r="I65" s="31"/>
      <c r="J65" s="31"/>
      <c r="K65" s="31"/>
      <c r="L65" s="31"/>
      <c r="M65" s="31"/>
      <c r="N65" s="31"/>
      <c r="O65" s="31"/>
      <c r="P65" s="10"/>
      <c r="Q65" s="32"/>
    </row>
    <row r="66" spans="3:17" ht="12.75">
      <c r="C66" s="30"/>
      <c r="D66" s="31"/>
      <c r="E66" s="31"/>
      <c r="F66" s="31"/>
      <c r="G66" s="31"/>
      <c r="H66" s="31"/>
      <c r="I66" s="31"/>
      <c r="J66" s="31"/>
      <c r="K66" s="31"/>
      <c r="L66" s="31"/>
      <c r="M66" s="31"/>
      <c r="N66" s="31"/>
      <c r="O66" s="31"/>
      <c r="P66" s="10"/>
      <c r="Q66" s="32"/>
    </row>
    <row r="67" spans="3:17" ht="12.75">
      <c r="C67" s="30"/>
      <c r="D67" s="31"/>
      <c r="E67" s="31" t="s">
        <v>473</v>
      </c>
      <c r="F67" s="31"/>
      <c r="G67" s="39">
        <v>0</v>
      </c>
      <c r="H67" s="31" t="s">
        <v>474</v>
      </c>
      <c r="I67" s="31"/>
      <c r="J67" s="31"/>
      <c r="K67" s="31"/>
      <c r="L67" s="31"/>
      <c r="M67" s="31" t="s">
        <v>477</v>
      </c>
      <c r="N67" s="31"/>
      <c r="O67" s="31"/>
      <c r="P67" s="10"/>
      <c r="Q67" s="32"/>
    </row>
    <row r="68" spans="3:17" ht="12.75">
      <c r="C68" s="30"/>
      <c r="D68" s="31"/>
      <c r="E68" s="31"/>
      <c r="F68" s="31"/>
      <c r="G68" s="31"/>
      <c r="H68" s="31" t="s">
        <v>475</v>
      </c>
      <c r="I68" s="31"/>
      <c r="J68" s="31"/>
      <c r="K68" s="31"/>
      <c r="L68" s="31"/>
      <c r="M68" s="31" t="s">
        <v>478</v>
      </c>
      <c r="N68" s="31"/>
      <c r="O68" s="31"/>
      <c r="P68" s="10"/>
      <c r="Q68" s="32"/>
    </row>
    <row r="69" spans="3:17" ht="12.75">
      <c r="C69" s="30"/>
      <c r="D69" s="31"/>
      <c r="E69" s="31"/>
      <c r="F69" s="31"/>
      <c r="G69" s="31"/>
      <c r="H69" s="31" t="s">
        <v>476</v>
      </c>
      <c r="I69" s="31"/>
      <c r="J69" s="31"/>
      <c r="K69" s="31"/>
      <c r="L69" s="31"/>
      <c r="M69" s="31"/>
      <c r="N69" s="31"/>
      <c r="O69" s="31"/>
      <c r="P69" s="10"/>
      <c r="Q69" s="32"/>
    </row>
    <row r="70" spans="3:17" ht="12.75">
      <c r="C70" s="30"/>
      <c r="D70" s="31"/>
      <c r="E70" s="31"/>
      <c r="F70" s="31"/>
      <c r="G70" s="31"/>
      <c r="H70" s="31"/>
      <c r="I70" s="31"/>
      <c r="J70" s="31"/>
      <c r="K70" s="31"/>
      <c r="L70" s="31"/>
      <c r="M70" s="31"/>
      <c r="N70" s="31"/>
      <c r="O70" s="31"/>
      <c r="P70" s="10"/>
      <c r="Q70" s="32"/>
    </row>
    <row r="71" spans="3:17" ht="13.5" thickBot="1">
      <c r="C71" s="40"/>
      <c r="D71" s="41"/>
      <c r="E71" s="41"/>
      <c r="F71" s="41"/>
      <c r="G71" s="41"/>
      <c r="H71" s="41"/>
      <c r="I71" s="41"/>
      <c r="J71" s="41"/>
      <c r="K71" s="41"/>
      <c r="L71" s="41"/>
      <c r="M71" s="41"/>
      <c r="N71" s="41"/>
      <c r="O71" s="41"/>
      <c r="P71" s="42"/>
      <c r="Q71" s="43"/>
    </row>
    <row r="72" ht="13.5" thickTop="1"/>
  </sheetData>
  <mergeCells count="1">
    <mergeCell ref="H41:K41"/>
  </mergeCells>
  <printOptions/>
  <pageMargins left="0.75" right="0.75" top="1" bottom="1" header="0.5" footer="0.5"/>
  <pageSetup orientation="portrait" r:id="rId4"/>
  <drawing r:id="rId3"/>
  <legacyDrawing r:id="rId2"/>
</worksheet>
</file>

<file path=xl/worksheets/sheet10.xml><?xml version="1.0" encoding="utf-8"?>
<worksheet xmlns="http://schemas.openxmlformats.org/spreadsheetml/2006/main" xmlns:r="http://schemas.openxmlformats.org/officeDocument/2006/relationships">
  <dimension ref="C4:N71"/>
  <sheetViews>
    <sheetView showGridLines="0" showRowColHeaders="0" zoomScale="80" zoomScaleNormal="80" workbookViewId="0" topLeftCell="A1">
      <selection activeCell="A1" sqref="A1"/>
    </sheetView>
  </sheetViews>
  <sheetFormatPr defaultColWidth="9.140625" defaultRowHeight="12.75"/>
  <cols>
    <col min="1" max="1" width="0.9921875" style="23" customWidth="1"/>
    <col min="2" max="2" width="6.8515625" style="23" customWidth="1"/>
    <col min="3" max="3" width="8.00390625" style="23" customWidth="1"/>
    <col min="4" max="4" width="3.7109375" style="23" customWidth="1"/>
    <col min="5" max="5" width="5.7109375" style="23" customWidth="1"/>
    <col min="6" max="6" width="28.28125" style="23" customWidth="1"/>
    <col min="7" max="7" width="5.140625" style="23" bestFit="1" customWidth="1"/>
    <col min="8" max="8" width="16.7109375" style="68" customWidth="1"/>
    <col min="9" max="9" width="4.7109375" style="68" customWidth="1"/>
    <col min="10" max="10" width="16.7109375" style="23" customWidth="1"/>
    <col min="11" max="11" width="12.28125" style="69" customWidth="1"/>
    <col min="12" max="13" width="9.140625" style="23" customWidth="1"/>
    <col min="14" max="14" width="12.7109375" style="23" bestFit="1" customWidth="1"/>
    <col min="15" max="16384" width="9.140625" style="23" customWidth="1"/>
  </cols>
  <sheetData>
    <row r="1" ht="3.75" customHeight="1"/>
    <row r="3" ht="13.5" thickBot="1"/>
    <row r="4" spans="3:12" ht="13.5" thickTop="1">
      <c r="C4" s="26"/>
      <c r="D4" s="27"/>
      <c r="E4" s="27"/>
      <c r="F4" s="27"/>
      <c r="G4" s="27"/>
      <c r="H4" s="71"/>
      <c r="I4" s="71"/>
      <c r="J4" s="27"/>
      <c r="K4" s="28"/>
      <c r="L4" s="48"/>
    </row>
    <row r="5" spans="3:12" ht="12.75">
      <c r="C5" s="30"/>
      <c r="D5" s="31"/>
      <c r="E5" s="31"/>
      <c r="F5" s="31"/>
      <c r="G5" s="31"/>
      <c r="H5" s="72"/>
      <c r="I5" s="72"/>
      <c r="J5" s="31"/>
      <c r="K5" s="10"/>
      <c r="L5" s="49"/>
    </row>
    <row r="6" spans="3:12" ht="12.75">
      <c r="C6" s="30"/>
      <c r="D6" s="31"/>
      <c r="E6" s="31"/>
      <c r="F6" s="31"/>
      <c r="G6" s="31"/>
      <c r="H6" s="72"/>
      <c r="I6" s="72"/>
      <c r="J6" s="31"/>
      <c r="K6" s="10"/>
      <c r="L6" s="49"/>
    </row>
    <row r="7" spans="3:12" ht="12.75">
      <c r="C7" s="30"/>
      <c r="D7" s="31"/>
      <c r="E7" s="31"/>
      <c r="F7" s="31"/>
      <c r="G7" s="31"/>
      <c r="H7" s="72"/>
      <c r="I7" s="72"/>
      <c r="J7" s="31"/>
      <c r="K7" s="10"/>
      <c r="L7" s="49"/>
    </row>
    <row r="8" spans="3:12" ht="12.75">
      <c r="C8" s="30"/>
      <c r="D8" s="31"/>
      <c r="E8" s="31"/>
      <c r="F8" s="31"/>
      <c r="G8" s="31"/>
      <c r="H8" s="72"/>
      <c r="I8" s="72"/>
      <c r="J8" s="31"/>
      <c r="K8" s="10"/>
      <c r="L8" s="49"/>
    </row>
    <row r="9" spans="3:12" ht="12.75">
      <c r="C9" s="30"/>
      <c r="D9" s="31"/>
      <c r="E9" s="31"/>
      <c r="F9" s="31"/>
      <c r="G9" s="31"/>
      <c r="H9" s="72"/>
      <c r="I9" s="72"/>
      <c r="J9" s="31"/>
      <c r="K9" s="10"/>
      <c r="L9" s="49"/>
    </row>
    <row r="10" spans="3:12" ht="12.75">
      <c r="C10" s="30"/>
      <c r="D10" s="31"/>
      <c r="E10" s="9" t="s">
        <v>352</v>
      </c>
      <c r="F10" s="14"/>
      <c r="G10" s="13">
        <f>'Summary Analysis'!$K$23</f>
        <v>0.68</v>
      </c>
      <c r="H10" s="72"/>
      <c r="I10" s="9"/>
      <c r="J10" s="17" t="s">
        <v>587</v>
      </c>
      <c r="K10" s="5">
        <f>$H$68</f>
        <v>551368</v>
      </c>
      <c r="L10" s="49"/>
    </row>
    <row r="11" spans="3:12" ht="12.75">
      <c r="C11" s="30"/>
      <c r="D11" s="31"/>
      <c r="E11" s="9" t="s">
        <v>586</v>
      </c>
      <c r="F11" s="14"/>
      <c r="G11" s="12">
        <v>0.75</v>
      </c>
      <c r="H11" s="72"/>
      <c r="I11" s="9"/>
      <c r="J11" s="17" t="s">
        <v>588</v>
      </c>
      <c r="K11" s="20">
        <f>$J$68</f>
        <v>602829.0133333333</v>
      </c>
      <c r="L11" s="49"/>
    </row>
    <row r="12" spans="3:12" ht="12.75">
      <c r="C12" s="30"/>
      <c r="D12" s="31"/>
      <c r="E12" s="15" t="s">
        <v>353</v>
      </c>
      <c r="F12" s="16"/>
      <c r="G12" s="12">
        <v>0.2</v>
      </c>
      <c r="H12" s="72"/>
      <c r="I12" s="9"/>
      <c r="J12" s="17" t="s">
        <v>351</v>
      </c>
      <c r="K12" s="22">
        <f>K11-K10</f>
        <v>51461.01333333331</v>
      </c>
      <c r="L12" s="49"/>
    </row>
    <row r="13" spans="3:12" ht="12.75">
      <c r="C13" s="30"/>
      <c r="D13" s="31"/>
      <c r="E13" s="31"/>
      <c r="F13" s="31"/>
      <c r="G13" s="31"/>
      <c r="H13" s="72"/>
      <c r="I13" s="72"/>
      <c r="J13" s="31"/>
      <c r="K13" s="10"/>
      <c r="L13" s="49"/>
    </row>
    <row r="14" spans="3:12" ht="20.25">
      <c r="C14" s="30"/>
      <c r="D14" s="31"/>
      <c r="E14" s="73" t="s">
        <v>80</v>
      </c>
      <c r="F14" s="31"/>
      <c r="G14" s="31"/>
      <c r="H14" s="72"/>
      <c r="I14" s="72"/>
      <c r="J14" s="31"/>
      <c r="K14" s="10"/>
      <c r="L14" s="49"/>
    </row>
    <row r="15" spans="3:12" ht="12.75">
      <c r="C15" s="30"/>
      <c r="D15" s="31"/>
      <c r="E15" s="31"/>
      <c r="F15" s="31"/>
      <c r="G15" s="31"/>
      <c r="H15" s="31"/>
      <c r="I15" s="72"/>
      <c r="J15"/>
      <c r="K15" s="8"/>
      <c r="L15" s="49"/>
    </row>
    <row r="16" spans="3:12" ht="12.75">
      <c r="C16" s="30"/>
      <c r="D16" s="31"/>
      <c r="E16" s="31"/>
      <c r="F16" s="31"/>
      <c r="G16" s="31"/>
      <c r="H16" s="31"/>
      <c r="I16" s="72"/>
      <c r="J16" s="7" t="s">
        <v>434</v>
      </c>
      <c r="K16" s="18" t="s">
        <v>434</v>
      </c>
      <c r="L16" s="49"/>
    </row>
    <row r="17" spans="3:12" ht="12.75">
      <c r="C17" s="30"/>
      <c r="D17" s="31"/>
      <c r="E17" s="31"/>
      <c r="F17" s="74" t="s">
        <v>126</v>
      </c>
      <c r="G17" s="31" t="s">
        <v>423</v>
      </c>
      <c r="H17" s="6">
        <v>2002</v>
      </c>
      <c r="I17" s="72"/>
      <c r="J17" s="7" t="s">
        <v>553</v>
      </c>
      <c r="K17" s="19" t="s">
        <v>585</v>
      </c>
      <c r="L17" s="49"/>
    </row>
    <row r="18" spans="3:12" ht="12.75">
      <c r="C18" s="30"/>
      <c r="D18" s="35" t="s">
        <v>81</v>
      </c>
      <c r="E18" s="31"/>
      <c r="F18" s="31"/>
      <c r="G18" s="31"/>
      <c r="H18" s="72"/>
      <c r="I18" s="72"/>
      <c r="J18" s="72"/>
      <c r="K18" s="31"/>
      <c r="L18" s="49"/>
    </row>
    <row r="19" spans="3:14" ht="12.75">
      <c r="C19" s="30"/>
      <c r="D19" s="31"/>
      <c r="E19" s="35" t="s">
        <v>82</v>
      </c>
      <c r="F19" s="31"/>
      <c r="G19" s="31"/>
      <c r="H19" s="3">
        <v>2010000</v>
      </c>
      <c r="I19" s="72"/>
      <c r="J19" s="78">
        <f>H19+(H19*K19)</f>
        <v>2197600</v>
      </c>
      <c r="K19" s="79">
        <f>1-($G$10/$G$11)</f>
        <v>0.09333333333333327</v>
      </c>
      <c r="L19" s="49"/>
      <c r="N19" s="70"/>
    </row>
    <row r="20" spans="3:14" ht="12.75">
      <c r="C20" s="30"/>
      <c r="D20" s="31"/>
      <c r="E20" s="31" t="s">
        <v>83</v>
      </c>
      <c r="F20" s="31" t="s">
        <v>84</v>
      </c>
      <c r="G20" s="31"/>
      <c r="H20" s="4">
        <v>-50000</v>
      </c>
      <c r="I20" s="72"/>
      <c r="J20" s="80">
        <f>H20+(H20*K20)</f>
        <v>-54666.666666666664</v>
      </c>
      <c r="K20" s="79">
        <f>1-($G$10/$G$11)</f>
        <v>0.09333333333333327</v>
      </c>
      <c r="L20" s="49"/>
      <c r="N20" s="70"/>
    </row>
    <row r="21" spans="3:14" ht="12.75">
      <c r="C21" s="30"/>
      <c r="D21" s="31"/>
      <c r="E21" s="35" t="s">
        <v>85</v>
      </c>
      <c r="F21" s="31"/>
      <c r="G21" s="31"/>
      <c r="H21" s="5">
        <f>H19-H20</f>
        <v>2060000</v>
      </c>
      <c r="I21" s="72"/>
      <c r="J21" s="5">
        <f>J19-J20</f>
        <v>2252266.6666666665</v>
      </c>
      <c r="K21" s="75"/>
      <c r="L21" s="49"/>
      <c r="N21" s="70"/>
    </row>
    <row r="22" spans="3:14" ht="12.75">
      <c r="C22" s="30"/>
      <c r="D22" s="35" t="s">
        <v>86</v>
      </c>
      <c r="E22" s="31"/>
      <c r="F22" s="31"/>
      <c r="G22" s="31"/>
      <c r="H22" s="72"/>
      <c r="I22" s="72" t="s">
        <v>423</v>
      </c>
      <c r="J22" s="11"/>
      <c r="K22" s="75"/>
      <c r="L22" s="49"/>
      <c r="N22" s="70"/>
    </row>
    <row r="23" spans="3:14" ht="12.75">
      <c r="C23" s="30"/>
      <c r="D23" s="31"/>
      <c r="E23" s="31"/>
      <c r="F23" s="31" t="s">
        <v>127</v>
      </c>
      <c r="G23" s="31"/>
      <c r="H23" s="3">
        <v>320000</v>
      </c>
      <c r="I23" s="72" t="s">
        <v>423</v>
      </c>
      <c r="J23" s="78">
        <f>H23+(H23*K23)</f>
        <v>349866.6666666666</v>
      </c>
      <c r="K23" s="79">
        <f>1-($G$10/$G$11)</f>
        <v>0.09333333333333327</v>
      </c>
      <c r="L23" s="49"/>
      <c r="N23" s="70"/>
    </row>
    <row r="24" spans="3:14" ht="12.75">
      <c r="C24" s="30"/>
      <c r="D24" s="31"/>
      <c r="E24" s="31" t="s">
        <v>423</v>
      </c>
      <c r="F24" s="31" t="s">
        <v>128</v>
      </c>
      <c r="G24" s="31"/>
      <c r="H24" s="3">
        <v>500000</v>
      </c>
      <c r="I24" s="72" t="s">
        <v>423</v>
      </c>
      <c r="J24" s="78">
        <f>H24+(H24*K24)</f>
        <v>546666.6666666666</v>
      </c>
      <c r="K24" s="79">
        <f>1-($G$10/$G$11)</f>
        <v>0.09333333333333327</v>
      </c>
      <c r="L24" s="49"/>
      <c r="N24" s="70"/>
    </row>
    <row r="25" spans="3:14" ht="12.75">
      <c r="C25" s="30"/>
      <c r="D25" s="31"/>
      <c r="E25" s="31"/>
      <c r="F25" s="31" t="s">
        <v>129</v>
      </c>
      <c r="G25" s="31"/>
      <c r="H25" s="3">
        <v>125000</v>
      </c>
      <c r="I25" s="72"/>
      <c r="J25" s="78">
        <f>H25+(H25*K25)</f>
        <v>136666.66666666666</v>
      </c>
      <c r="K25" s="79">
        <f>1-($G$10/$G$11)</f>
        <v>0.09333333333333327</v>
      </c>
      <c r="L25" s="49"/>
      <c r="N25" s="70"/>
    </row>
    <row r="26" spans="3:14" ht="12.75">
      <c r="C26" s="30"/>
      <c r="D26" s="31"/>
      <c r="E26" s="35" t="s">
        <v>87</v>
      </c>
      <c r="F26" s="31"/>
      <c r="G26" s="31"/>
      <c r="H26" s="5">
        <f>SUM(H23:H25)</f>
        <v>945000</v>
      </c>
      <c r="I26" s="72"/>
      <c r="J26" s="5">
        <f>SUM(J23:J25)</f>
        <v>1033199.9999999999</v>
      </c>
      <c r="K26" s="75"/>
      <c r="L26" s="49"/>
      <c r="N26" s="70"/>
    </row>
    <row r="27" spans="3:14" ht="12.75">
      <c r="C27" s="30"/>
      <c r="D27" s="31"/>
      <c r="E27" s="35" t="s">
        <v>88</v>
      </c>
      <c r="F27" s="31"/>
      <c r="G27" s="31"/>
      <c r="H27" s="5">
        <f>H21-H26</f>
        <v>1115000</v>
      </c>
      <c r="I27" s="72"/>
      <c r="J27" s="5">
        <f>J21-J26</f>
        <v>1219066.6666666665</v>
      </c>
      <c r="K27" s="75"/>
      <c r="L27" s="49"/>
      <c r="N27" s="70"/>
    </row>
    <row r="28" spans="3:14" ht="12.75">
      <c r="C28" s="30"/>
      <c r="D28" s="35" t="s">
        <v>89</v>
      </c>
      <c r="E28" s="31"/>
      <c r="F28" s="31"/>
      <c r="G28" s="31"/>
      <c r="H28" s="72"/>
      <c r="I28" s="72"/>
      <c r="J28" s="11"/>
      <c r="K28" s="75"/>
      <c r="L28" s="49"/>
      <c r="N28" s="70"/>
    </row>
    <row r="29" spans="3:14" ht="12.75">
      <c r="C29" s="30"/>
      <c r="D29" s="31"/>
      <c r="E29" s="31" t="s">
        <v>90</v>
      </c>
      <c r="F29" s="31"/>
      <c r="G29" s="31"/>
      <c r="H29" s="3">
        <v>5000</v>
      </c>
      <c r="I29" s="72"/>
      <c r="J29" s="78">
        <f aca="true" t="shared" si="0" ref="J29:J59">H29+(H29*K29)</f>
        <v>5466.666666666666</v>
      </c>
      <c r="K29" s="79">
        <f aca="true" t="shared" si="1" ref="K29:K59">1-($G$10/$G$11)</f>
        <v>0.09333333333333327</v>
      </c>
      <c r="L29" s="49"/>
      <c r="N29" s="70"/>
    </row>
    <row r="30" spans="3:14" ht="12.75">
      <c r="C30" s="30"/>
      <c r="D30" s="31"/>
      <c r="E30" s="31" t="s">
        <v>91</v>
      </c>
      <c r="F30" s="31"/>
      <c r="G30" s="31"/>
      <c r="H30" s="3">
        <v>3000</v>
      </c>
      <c r="I30" s="72"/>
      <c r="J30" s="78">
        <f t="shared" si="0"/>
        <v>3280</v>
      </c>
      <c r="K30" s="79">
        <f t="shared" si="1"/>
        <v>0.09333333333333327</v>
      </c>
      <c r="L30" s="49"/>
      <c r="N30" s="70"/>
    </row>
    <row r="31" spans="3:14" ht="12.75">
      <c r="C31" s="30"/>
      <c r="D31" s="31"/>
      <c r="E31" s="31" t="s">
        <v>92</v>
      </c>
      <c r="F31" s="31"/>
      <c r="G31" s="31"/>
      <c r="H31" s="3">
        <v>1000</v>
      </c>
      <c r="I31" s="72"/>
      <c r="J31" s="78">
        <f t="shared" si="0"/>
        <v>1093.3333333333333</v>
      </c>
      <c r="K31" s="79">
        <f t="shared" si="1"/>
        <v>0.09333333333333327</v>
      </c>
      <c r="L31" s="49"/>
      <c r="N31" s="70"/>
    </row>
    <row r="32" spans="3:14" ht="12.75">
      <c r="C32" s="30"/>
      <c r="D32" s="31"/>
      <c r="E32" s="31" t="s">
        <v>93</v>
      </c>
      <c r="F32" s="31"/>
      <c r="G32" s="31"/>
      <c r="H32" s="3">
        <v>1000</v>
      </c>
      <c r="I32" s="72"/>
      <c r="J32" s="78">
        <f t="shared" si="0"/>
        <v>1093.3333333333333</v>
      </c>
      <c r="K32" s="79">
        <f t="shared" si="1"/>
        <v>0.09333333333333327</v>
      </c>
      <c r="L32" s="49"/>
      <c r="N32" s="70"/>
    </row>
    <row r="33" spans="3:14" ht="12.75">
      <c r="C33" s="30"/>
      <c r="D33" s="31"/>
      <c r="E33" s="31" t="s">
        <v>94</v>
      </c>
      <c r="F33" s="31"/>
      <c r="G33" s="31"/>
      <c r="H33" s="3">
        <v>2133</v>
      </c>
      <c r="I33" s="72"/>
      <c r="J33" s="78">
        <f t="shared" si="0"/>
        <v>2332.08</v>
      </c>
      <c r="K33" s="79">
        <f t="shared" si="1"/>
        <v>0.09333333333333327</v>
      </c>
      <c r="L33" s="49"/>
      <c r="N33" s="70"/>
    </row>
    <row r="34" spans="3:14" ht="12.75">
      <c r="C34" s="30"/>
      <c r="D34" s="31"/>
      <c r="E34" s="31" t="s">
        <v>95</v>
      </c>
      <c r="F34" s="31"/>
      <c r="G34" s="31"/>
      <c r="H34" s="3">
        <v>11000</v>
      </c>
      <c r="I34" s="72" t="s">
        <v>423</v>
      </c>
      <c r="J34" s="78">
        <f t="shared" si="0"/>
        <v>12026.666666666666</v>
      </c>
      <c r="K34" s="79">
        <f t="shared" si="1"/>
        <v>0.09333333333333327</v>
      </c>
      <c r="L34" s="49"/>
      <c r="N34" s="70"/>
    </row>
    <row r="35" spans="3:14" ht="12.75">
      <c r="C35" s="30"/>
      <c r="D35" s="31"/>
      <c r="E35" s="31" t="s">
        <v>96</v>
      </c>
      <c r="F35" s="31"/>
      <c r="G35" s="31"/>
      <c r="H35" s="3">
        <v>4000</v>
      </c>
      <c r="I35" s="72"/>
      <c r="J35" s="78">
        <f t="shared" si="0"/>
        <v>4373.333333333333</v>
      </c>
      <c r="K35" s="79">
        <f t="shared" si="1"/>
        <v>0.09333333333333327</v>
      </c>
      <c r="L35" s="49"/>
      <c r="N35" s="70"/>
    </row>
    <row r="36" spans="3:14" ht="12.75">
      <c r="C36" s="30"/>
      <c r="D36" s="31"/>
      <c r="E36" s="31" t="s">
        <v>97</v>
      </c>
      <c r="F36" s="31"/>
      <c r="G36" s="31"/>
      <c r="H36" s="3">
        <v>6000</v>
      </c>
      <c r="I36" s="72"/>
      <c r="J36" s="78">
        <f t="shared" si="0"/>
        <v>6560</v>
      </c>
      <c r="K36" s="79">
        <f t="shared" si="1"/>
        <v>0.09333333333333327</v>
      </c>
      <c r="L36" s="49"/>
      <c r="N36" s="70"/>
    </row>
    <row r="37" spans="3:14" ht="12.75">
      <c r="C37" s="30"/>
      <c r="D37" s="31"/>
      <c r="E37" s="31" t="s">
        <v>98</v>
      </c>
      <c r="F37" s="31"/>
      <c r="G37" s="31"/>
      <c r="H37" s="3">
        <v>1000</v>
      </c>
      <c r="I37" s="72"/>
      <c r="J37" s="78">
        <f t="shared" si="0"/>
        <v>1093.3333333333333</v>
      </c>
      <c r="K37" s="79">
        <f t="shared" si="1"/>
        <v>0.09333333333333327</v>
      </c>
      <c r="L37" s="49"/>
      <c r="N37" s="70"/>
    </row>
    <row r="38" spans="3:14" ht="12.75">
      <c r="C38" s="30"/>
      <c r="D38" s="31"/>
      <c r="E38" s="31" t="s">
        <v>99</v>
      </c>
      <c r="F38" s="31"/>
      <c r="G38" s="31"/>
      <c r="H38" s="3">
        <v>3000</v>
      </c>
      <c r="I38" s="72"/>
      <c r="J38" s="78">
        <f t="shared" si="0"/>
        <v>3280</v>
      </c>
      <c r="K38" s="79">
        <f t="shared" si="1"/>
        <v>0.09333333333333327</v>
      </c>
      <c r="L38" s="49"/>
      <c r="N38" s="70"/>
    </row>
    <row r="39" spans="3:14" ht="12.75">
      <c r="C39" s="30"/>
      <c r="D39" s="31"/>
      <c r="E39" s="31" t="s">
        <v>100</v>
      </c>
      <c r="F39" s="31"/>
      <c r="G39" s="31"/>
      <c r="H39" s="3">
        <v>1000</v>
      </c>
      <c r="I39" s="72"/>
      <c r="J39" s="78">
        <f t="shared" si="0"/>
        <v>1093.3333333333333</v>
      </c>
      <c r="K39" s="79">
        <f t="shared" si="1"/>
        <v>0.09333333333333327</v>
      </c>
      <c r="L39" s="49"/>
      <c r="N39" s="70"/>
    </row>
    <row r="40" spans="3:14" ht="12.75">
      <c r="C40" s="30"/>
      <c r="D40" s="31"/>
      <c r="E40" s="31" t="s">
        <v>133</v>
      </c>
      <c r="F40" s="31"/>
      <c r="G40" s="31"/>
      <c r="H40" s="3">
        <v>190000</v>
      </c>
      <c r="I40" s="72"/>
      <c r="J40" s="78">
        <f t="shared" si="0"/>
        <v>207733.3333333333</v>
      </c>
      <c r="K40" s="79">
        <f t="shared" si="1"/>
        <v>0.09333333333333327</v>
      </c>
      <c r="L40" s="49"/>
      <c r="N40" s="70"/>
    </row>
    <row r="41" spans="3:14" ht="12.75">
      <c r="C41" s="30"/>
      <c r="D41" s="31"/>
      <c r="E41" s="31" t="s">
        <v>101</v>
      </c>
      <c r="F41" s="31"/>
      <c r="G41" s="31"/>
      <c r="H41" s="3">
        <v>1000</v>
      </c>
      <c r="I41" s="72"/>
      <c r="J41" s="78">
        <f t="shared" si="0"/>
        <v>1093.3333333333333</v>
      </c>
      <c r="K41" s="79">
        <f t="shared" si="1"/>
        <v>0.09333333333333327</v>
      </c>
      <c r="L41" s="49"/>
      <c r="N41" s="70"/>
    </row>
    <row r="42" spans="3:14" ht="12.75">
      <c r="C42" s="30"/>
      <c r="D42" s="31"/>
      <c r="E42" s="31" t="s">
        <v>102</v>
      </c>
      <c r="F42" s="31"/>
      <c r="G42" s="31"/>
      <c r="H42" s="3">
        <v>1000</v>
      </c>
      <c r="I42" s="72"/>
      <c r="J42" s="78">
        <f t="shared" si="0"/>
        <v>1093.3333333333333</v>
      </c>
      <c r="K42" s="79">
        <f t="shared" si="1"/>
        <v>0.09333333333333327</v>
      </c>
      <c r="L42" s="49"/>
      <c r="N42" s="70"/>
    </row>
    <row r="43" spans="3:14" ht="12.75">
      <c r="C43" s="30"/>
      <c r="D43" s="31"/>
      <c r="E43" s="31" t="s">
        <v>103</v>
      </c>
      <c r="F43" s="31"/>
      <c r="G43" s="31"/>
      <c r="H43" s="3">
        <v>1000</v>
      </c>
      <c r="I43" s="72"/>
      <c r="J43" s="78">
        <f t="shared" si="0"/>
        <v>1093.3333333333333</v>
      </c>
      <c r="K43" s="79">
        <f t="shared" si="1"/>
        <v>0.09333333333333327</v>
      </c>
      <c r="L43" s="49"/>
      <c r="N43" s="70"/>
    </row>
    <row r="44" spans="3:14" ht="12.75">
      <c r="C44" s="30"/>
      <c r="D44" s="31"/>
      <c r="E44" s="31" t="s">
        <v>104</v>
      </c>
      <c r="F44" s="31"/>
      <c r="G44" s="31"/>
      <c r="H44" s="3">
        <v>6000</v>
      </c>
      <c r="I44" s="72"/>
      <c r="J44" s="78">
        <f t="shared" si="0"/>
        <v>6560</v>
      </c>
      <c r="K44" s="79">
        <f t="shared" si="1"/>
        <v>0.09333333333333327</v>
      </c>
      <c r="L44" s="49"/>
      <c r="N44" s="70"/>
    </row>
    <row r="45" spans="3:14" ht="12.75">
      <c r="C45" s="30"/>
      <c r="D45" s="31"/>
      <c r="E45" s="31" t="s">
        <v>105</v>
      </c>
      <c r="F45" s="31"/>
      <c r="G45" s="31"/>
      <c r="H45" s="3">
        <v>43000</v>
      </c>
      <c r="I45" s="72"/>
      <c r="J45" s="78">
        <f t="shared" si="0"/>
        <v>47013.33333333333</v>
      </c>
      <c r="K45" s="79">
        <f t="shared" si="1"/>
        <v>0.09333333333333327</v>
      </c>
      <c r="L45" s="49"/>
      <c r="N45" s="70"/>
    </row>
    <row r="46" spans="3:14" ht="12.75">
      <c r="C46" s="30"/>
      <c r="D46" s="31"/>
      <c r="E46" s="31" t="s">
        <v>106</v>
      </c>
      <c r="F46" s="31"/>
      <c r="G46" s="31"/>
      <c r="H46" s="3">
        <v>18000</v>
      </c>
      <c r="I46" s="72"/>
      <c r="J46" s="78">
        <f t="shared" si="0"/>
        <v>19680</v>
      </c>
      <c r="K46" s="79">
        <f t="shared" si="1"/>
        <v>0.09333333333333327</v>
      </c>
      <c r="L46" s="49"/>
      <c r="N46" s="70"/>
    </row>
    <row r="47" spans="3:14" ht="12.75">
      <c r="C47" s="30"/>
      <c r="D47" s="31"/>
      <c r="E47" s="31" t="s">
        <v>107</v>
      </c>
      <c r="F47" s="31"/>
      <c r="G47" s="31"/>
      <c r="H47" s="3">
        <v>14000</v>
      </c>
      <c r="I47" s="72"/>
      <c r="J47" s="78">
        <f t="shared" si="0"/>
        <v>15306.666666666666</v>
      </c>
      <c r="K47" s="79">
        <f t="shared" si="1"/>
        <v>0.09333333333333327</v>
      </c>
      <c r="L47" s="49"/>
      <c r="N47" s="70"/>
    </row>
    <row r="48" spans="3:14" ht="12.75">
      <c r="C48" s="30"/>
      <c r="D48" s="31"/>
      <c r="E48" s="31" t="s">
        <v>108</v>
      </c>
      <c r="F48" s="31"/>
      <c r="G48" s="31"/>
      <c r="H48" s="3">
        <v>6000</v>
      </c>
      <c r="I48" s="72"/>
      <c r="J48" s="78">
        <f t="shared" si="0"/>
        <v>6560</v>
      </c>
      <c r="K48" s="79">
        <f t="shared" si="1"/>
        <v>0.09333333333333327</v>
      </c>
      <c r="L48" s="49"/>
      <c r="N48" s="70"/>
    </row>
    <row r="49" spans="3:14" ht="12.75">
      <c r="C49" s="30"/>
      <c r="D49" s="31"/>
      <c r="E49" s="31" t="s">
        <v>109</v>
      </c>
      <c r="F49" s="31"/>
      <c r="G49" s="31"/>
      <c r="H49" s="3">
        <v>6000</v>
      </c>
      <c r="I49" s="72"/>
      <c r="J49" s="78">
        <f t="shared" si="0"/>
        <v>6560</v>
      </c>
      <c r="K49" s="79">
        <f t="shared" si="1"/>
        <v>0.09333333333333327</v>
      </c>
      <c r="L49" s="49"/>
      <c r="N49" s="70"/>
    </row>
    <row r="50" spans="3:14" ht="12.75">
      <c r="C50" s="30"/>
      <c r="D50" s="31"/>
      <c r="E50" s="31" t="s">
        <v>110</v>
      </c>
      <c r="F50" s="31"/>
      <c r="G50" s="31"/>
      <c r="H50" s="3">
        <v>100</v>
      </c>
      <c r="I50" s="72"/>
      <c r="J50" s="78">
        <f t="shared" si="0"/>
        <v>109.33333333333333</v>
      </c>
      <c r="K50" s="79">
        <f t="shared" si="1"/>
        <v>0.09333333333333327</v>
      </c>
      <c r="L50" s="49"/>
      <c r="N50" s="70"/>
    </row>
    <row r="51" spans="3:14" ht="12.75">
      <c r="C51" s="30"/>
      <c r="D51" s="31"/>
      <c r="E51" s="31" t="s">
        <v>111</v>
      </c>
      <c r="F51" s="31"/>
      <c r="G51" s="31"/>
      <c r="H51" s="3">
        <v>5557</v>
      </c>
      <c r="I51" s="72"/>
      <c r="J51" s="78">
        <f t="shared" si="0"/>
        <v>6075.653333333333</v>
      </c>
      <c r="K51" s="79">
        <f t="shared" si="1"/>
        <v>0.09333333333333327</v>
      </c>
      <c r="L51" s="49"/>
      <c r="N51" s="70"/>
    </row>
    <row r="52" spans="3:14" ht="12.75">
      <c r="C52" s="30"/>
      <c r="D52" s="31"/>
      <c r="E52" s="31" t="s">
        <v>112</v>
      </c>
      <c r="F52" s="31"/>
      <c r="G52" s="31"/>
      <c r="H52" s="3">
        <v>4000</v>
      </c>
      <c r="I52" s="72"/>
      <c r="J52" s="78">
        <f t="shared" si="0"/>
        <v>4373.333333333333</v>
      </c>
      <c r="K52" s="79">
        <f t="shared" si="1"/>
        <v>0.09333333333333327</v>
      </c>
      <c r="L52" s="49"/>
      <c r="N52" s="70"/>
    </row>
    <row r="53" spans="3:14" ht="12.75">
      <c r="C53" s="30"/>
      <c r="D53" s="31"/>
      <c r="E53" s="31" t="s">
        <v>113</v>
      </c>
      <c r="F53" s="31"/>
      <c r="G53" s="31"/>
      <c r="H53" s="3">
        <v>6000</v>
      </c>
      <c r="I53" s="72"/>
      <c r="J53" s="78">
        <f t="shared" si="0"/>
        <v>6560</v>
      </c>
      <c r="K53" s="79">
        <f t="shared" si="1"/>
        <v>0.09333333333333327</v>
      </c>
      <c r="L53" s="49"/>
      <c r="N53" s="70"/>
    </row>
    <row r="54" spans="3:14" ht="12.75">
      <c r="C54" s="30"/>
      <c r="D54" s="31"/>
      <c r="E54" s="31" t="s">
        <v>114</v>
      </c>
      <c r="F54" s="31"/>
      <c r="G54" s="31"/>
      <c r="H54" s="3">
        <v>1000</v>
      </c>
      <c r="I54" s="72"/>
      <c r="J54" s="78">
        <f t="shared" si="0"/>
        <v>1093.3333333333333</v>
      </c>
      <c r="K54" s="79">
        <f t="shared" si="1"/>
        <v>0.09333333333333327</v>
      </c>
      <c r="L54" s="49"/>
      <c r="N54" s="70"/>
    </row>
    <row r="55" spans="3:14" ht="12.75">
      <c r="C55" s="30"/>
      <c r="D55" s="31"/>
      <c r="E55" s="31" t="s">
        <v>115</v>
      </c>
      <c r="F55" s="31"/>
      <c r="G55" s="31"/>
      <c r="H55" s="3">
        <v>3000</v>
      </c>
      <c r="I55" s="72"/>
      <c r="J55" s="78">
        <f t="shared" si="0"/>
        <v>3280</v>
      </c>
      <c r="K55" s="79">
        <f t="shared" si="1"/>
        <v>0.09333333333333327</v>
      </c>
      <c r="L55" s="49"/>
      <c r="N55" s="70"/>
    </row>
    <row r="56" spans="3:14" ht="12.75">
      <c r="C56" s="30"/>
      <c r="D56" s="31"/>
      <c r="E56" s="31" t="s">
        <v>116</v>
      </c>
      <c r="F56" s="31"/>
      <c r="G56" s="31"/>
      <c r="H56" s="3">
        <v>1000</v>
      </c>
      <c r="I56" s="72"/>
      <c r="J56" s="78">
        <f t="shared" si="0"/>
        <v>1093.3333333333333</v>
      </c>
      <c r="K56" s="79">
        <f t="shared" si="1"/>
        <v>0.09333333333333327</v>
      </c>
      <c r="L56" s="49"/>
      <c r="N56" s="70"/>
    </row>
    <row r="57" spans="3:14" ht="12.75">
      <c r="C57" s="30"/>
      <c r="D57" s="31"/>
      <c r="E57" s="31" t="s">
        <v>117</v>
      </c>
      <c r="F57" s="31"/>
      <c r="G57" s="31"/>
      <c r="H57" s="3">
        <v>6000</v>
      </c>
      <c r="I57" s="72"/>
      <c r="J57" s="78">
        <f t="shared" si="0"/>
        <v>6560</v>
      </c>
      <c r="K57" s="79">
        <f t="shared" si="1"/>
        <v>0.09333333333333327</v>
      </c>
      <c r="L57" s="49"/>
      <c r="N57" s="70"/>
    </row>
    <row r="58" spans="3:14" ht="12.75">
      <c r="C58" s="30"/>
      <c r="D58" s="31"/>
      <c r="E58" s="31" t="s">
        <v>118</v>
      </c>
      <c r="F58" s="31"/>
      <c r="G58" s="31"/>
      <c r="H58" s="3">
        <v>90000</v>
      </c>
      <c r="I58" s="72"/>
      <c r="J58" s="78">
        <f t="shared" si="0"/>
        <v>98400</v>
      </c>
      <c r="K58" s="79">
        <f t="shared" si="1"/>
        <v>0.09333333333333327</v>
      </c>
      <c r="L58" s="49"/>
      <c r="N58" s="70"/>
    </row>
    <row r="59" spans="3:14" ht="12.75">
      <c r="C59" s="30"/>
      <c r="D59" s="31"/>
      <c r="E59" s="31" t="s">
        <v>132</v>
      </c>
      <c r="F59" s="31"/>
      <c r="G59" s="31"/>
      <c r="H59" s="3">
        <v>0</v>
      </c>
      <c r="I59" s="72"/>
      <c r="J59" s="78">
        <f t="shared" si="0"/>
        <v>0</v>
      </c>
      <c r="K59" s="79">
        <f t="shared" si="1"/>
        <v>0.09333333333333327</v>
      </c>
      <c r="L59" s="49"/>
      <c r="N59" s="70"/>
    </row>
    <row r="60" spans="3:14" ht="12.75">
      <c r="C60" s="30"/>
      <c r="D60" s="31"/>
      <c r="E60" s="35" t="s">
        <v>119</v>
      </c>
      <c r="F60" s="31"/>
      <c r="G60" s="31"/>
      <c r="H60" s="5">
        <f>SUM(H29:H59)</f>
        <v>440790</v>
      </c>
      <c r="I60" s="72"/>
      <c r="J60" s="5">
        <f>SUM(J29:J59)</f>
        <v>481930.39999999997</v>
      </c>
      <c r="K60" s="75"/>
      <c r="L60" s="49"/>
      <c r="N60" s="70"/>
    </row>
    <row r="61" spans="3:14" ht="12.75">
      <c r="C61" s="30"/>
      <c r="D61" s="31"/>
      <c r="E61" s="35" t="s">
        <v>120</v>
      </c>
      <c r="F61" s="31"/>
      <c r="G61" s="31"/>
      <c r="H61" s="5">
        <f>H27-H60</f>
        <v>674210</v>
      </c>
      <c r="I61" s="72"/>
      <c r="J61" s="5">
        <f>J27-J60</f>
        <v>737136.2666666666</v>
      </c>
      <c r="K61" s="75"/>
      <c r="L61" s="49"/>
      <c r="N61" s="70"/>
    </row>
    <row r="62" spans="3:14" ht="12.75">
      <c r="C62" s="30"/>
      <c r="D62" s="35" t="s">
        <v>121</v>
      </c>
      <c r="E62" s="31"/>
      <c r="F62" s="31"/>
      <c r="G62" s="31"/>
      <c r="H62" s="72"/>
      <c r="I62" s="72"/>
      <c r="J62" s="11"/>
      <c r="K62" s="75"/>
      <c r="L62" s="49"/>
      <c r="N62" s="70"/>
    </row>
    <row r="63" spans="3:14" ht="12.75">
      <c r="C63" s="30"/>
      <c r="D63" s="31"/>
      <c r="E63" s="31" t="s">
        <v>122</v>
      </c>
      <c r="F63" s="31"/>
      <c r="G63" s="31"/>
      <c r="H63" s="3">
        <v>10000</v>
      </c>
      <c r="I63" s="72"/>
      <c r="J63" s="78">
        <f>H63+(H63*K63)</f>
        <v>10933.333333333332</v>
      </c>
      <c r="K63" s="79">
        <f>1-($G$10/$G$11)</f>
        <v>0.09333333333333327</v>
      </c>
      <c r="L63" s="49"/>
      <c r="N63" s="70"/>
    </row>
    <row r="64" spans="3:14" ht="12.75">
      <c r="C64" s="30"/>
      <c r="D64" s="31"/>
      <c r="E64" s="31" t="s">
        <v>123</v>
      </c>
      <c r="F64" s="31"/>
      <c r="G64" s="31"/>
      <c r="H64" s="3">
        <v>5000</v>
      </c>
      <c r="I64" s="72"/>
      <c r="J64" s="78">
        <f>H64+(H64*K64)</f>
        <v>5466.666666666666</v>
      </c>
      <c r="K64" s="79">
        <f>1-($G$10/$G$11)</f>
        <v>0.09333333333333327</v>
      </c>
      <c r="L64" s="49"/>
      <c r="N64" s="70"/>
    </row>
    <row r="65" spans="3:14" ht="12.75">
      <c r="C65" s="30"/>
      <c r="D65" s="31"/>
      <c r="E65" s="35" t="s">
        <v>124</v>
      </c>
      <c r="F65" s="31"/>
      <c r="G65" s="31"/>
      <c r="H65" s="5">
        <f>SUM(H63:H64)</f>
        <v>15000</v>
      </c>
      <c r="I65" s="72"/>
      <c r="J65" s="5">
        <f>SUM(J63:J64)</f>
        <v>16400</v>
      </c>
      <c r="K65" s="75"/>
      <c r="L65" s="49"/>
      <c r="N65" s="70"/>
    </row>
    <row r="66" spans="3:14" ht="12.75">
      <c r="C66" s="30"/>
      <c r="D66" s="35" t="s">
        <v>130</v>
      </c>
      <c r="E66" s="35"/>
      <c r="F66" s="31"/>
      <c r="G66" s="31"/>
      <c r="H66" s="5">
        <f>H61+H65</f>
        <v>689210</v>
      </c>
      <c r="I66" s="72"/>
      <c r="J66" s="5">
        <f>J61+J65</f>
        <v>753536.2666666666</v>
      </c>
      <c r="K66" s="75"/>
      <c r="L66" s="49"/>
      <c r="N66" s="70"/>
    </row>
    <row r="67" spans="3:14" ht="12.75">
      <c r="C67" s="30"/>
      <c r="D67" s="35" t="s">
        <v>131</v>
      </c>
      <c r="E67" s="35"/>
      <c r="F67" s="31"/>
      <c r="G67" s="31"/>
      <c r="H67" s="5">
        <f>H66*$G$12</f>
        <v>137842</v>
      </c>
      <c r="I67" s="72"/>
      <c r="J67" s="5">
        <f>J66*$G$12</f>
        <v>150707.25333333333</v>
      </c>
      <c r="K67" s="75"/>
      <c r="L67" s="49"/>
      <c r="N67" s="70"/>
    </row>
    <row r="68" spans="3:14" ht="12.75">
      <c r="C68" s="30"/>
      <c r="D68" s="35" t="s">
        <v>125</v>
      </c>
      <c r="E68" s="31"/>
      <c r="F68" s="31"/>
      <c r="G68" s="31"/>
      <c r="H68" s="5">
        <f>H66-H67</f>
        <v>551368</v>
      </c>
      <c r="I68" s="72"/>
      <c r="J68" s="5">
        <f>J66-J67</f>
        <v>602829.0133333333</v>
      </c>
      <c r="K68" s="75"/>
      <c r="L68" s="49"/>
      <c r="N68" s="70"/>
    </row>
    <row r="69" spans="3:12" ht="12.75">
      <c r="C69" s="30"/>
      <c r="D69" s="31"/>
      <c r="E69" s="31"/>
      <c r="F69" s="31"/>
      <c r="G69" s="31"/>
      <c r="H69" s="72"/>
      <c r="I69" s="72"/>
      <c r="J69" s="31"/>
      <c r="K69" s="10"/>
      <c r="L69" s="49"/>
    </row>
    <row r="70" spans="3:12" ht="12.75">
      <c r="C70" s="30"/>
      <c r="D70" s="31"/>
      <c r="E70" s="31" t="s">
        <v>423</v>
      </c>
      <c r="F70" s="31"/>
      <c r="G70" s="31"/>
      <c r="H70" s="72"/>
      <c r="I70" s="72"/>
      <c r="J70" s="31"/>
      <c r="K70" s="10"/>
      <c r="L70" s="49"/>
    </row>
    <row r="71" spans="3:12" ht="13.5" thickBot="1">
      <c r="C71" s="40"/>
      <c r="D71" s="41"/>
      <c r="E71" s="41"/>
      <c r="F71" s="41"/>
      <c r="G71" s="41"/>
      <c r="H71" s="76"/>
      <c r="I71" s="76"/>
      <c r="J71" s="41"/>
      <c r="K71" s="42"/>
      <c r="L71" s="64"/>
    </row>
    <row r="72" ht="13.5" thickTop="1"/>
  </sheetData>
  <printOptions horizontalCentered="1"/>
  <pageMargins left="0.75" right="0.75" top="1" bottom="0.5" header="0.5" footer="0.5"/>
  <pageSetup blackAndWhite="1" horizontalDpi="300" verticalDpi="300" orientation="portrait"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C3:Q149"/>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487</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490</v>
      </c>
      <c r="E9" s="31"/>
      <c r="F9" s="31"/>
      <c r="G9" s="31"/>
      <c r="H9" s="31"/>
      <c r="I9" s="31"/>
      <c r="J9" s="31"/>
      <c r="K9" s="31"/>
      <c r="L9" s="38" t="s">
        <v>56</v>
      </c>
      <c r="M9" s="38" t="s">
        <v>58</v>
      </c>
      <c r="N9" s="38" t="s">
        <v>61</v>
      </c>
      <c r="O9" s="38" t="s">
        <v>63</v>
      </c>
      <c r="P9" s="51" t="s">
        <v>423</v>
      </c>
    </row>
    <row r="10" spans="3:16" ht="12.75">
      <c r="C10" s="30"/>
      <c r="D10" s="31"/>
      <c r="E10" s="37" t="s">
        <v>54</v>
      </c>
      <c r="F10" s="31"/>
      <c r="G10" s="31"/>
      <c r="H10" s="31"/>
      <c r="I10" s="31"/>
      <c r="J10" s="31"/>
      <c r="K10" s="31"/>
      <c r="L10" s="38" t="s">
        <v>423</v>
      </c>
      <c r="M10" s="38" t="s">
        <v>59</v>
      </c>
      <c r="N10" s="38" t="s">
        <v>62</v>
      </c>
      <c r="O10" s="38" t="s">
        <v>64</v>
      </c>
      <c r="P10" s="51" t="s">
        <v>423</v>
      </c>
    </row>
    <row r="11" spans="3:16" ht="12.75">
      <c r="C11" s="30"/>
      <c r="D11" s="31"/>
      <c r="E11" s="52">
        <v>1.01</v>
      </c>
      <c r="F11" s="31" t="s">
        <v>563</v>
      </c>
      <c r="G11" s="31"/>
      <c r="H11" s="31"/>
      <c r="I11" s="31"/>
      <c r="J11" s="31"/>
      <c r="K11" s="31"/>
      <c r="L11" s="39">
        <f>L71</f>
        <v>0.7</v>
      </c>
      <c r="M11" s="31"/>
      <c r="N11" s="31"/>
      <c r="O11" s="31"/>
      <c r="P11" s="49" t="s">
        <v>423</v>
      </c>
    </row>
    <row r="12" spans="3:17" ht="12.75">
      <c r="C12" s="30"/>
      <c r="D12" s="31"/>
      <c r="E12" s="52">
        <v>1.02</v>
      </c>
      <c r="F12" s="31" t="s">
        <v>28</v>
      </c>
      <c r="G12" s="31"/>
      <c r="H12" s="31"/>
      <c r="I12" s="31"/>
      <c r="J12" s="31"/>
      <c r="K12" s="31"/>
      <c r="L12" s="39">
        <f>L75</f>
        <v>0.6</v>
      </c>
      <c r="M12" s="31"/>
      <c r="N12" s="31"/>
      <c r="O12" s="31"/>
      <c r="P12" s="49" t="s">
        <v>423</v>
      </c>
      <c r="Q12" s="23" t="s">
        <v>423</v>
      </c>
    </row>
    <row r="13" spans="3:16" ht="12.75">
      <c r="C13" s="30"/>
      <c r="D13" s="31"/>
      <c r="E13" s="52">
        <v>1.03</v>
      </c>
      <c r="F13" s="31" t="s">
        <v>29</v>
      </c>
      <c r="G13" s="31"/>
      <c r="H13" s="31"/>
      <c r="I13" s="31"/>
      <c r="J13" s="31"/>
      <c r="K13" s="31"/>
      <c r="L13" s="39">
        <f>L80</f>
        <v>0.7</v>
      </c>
      <c r="M13" s="31"/>
      <c r="N13" s="31"/>
      <c r="O13" s="31"/>
      <c r="P13" s="49"/>
    </row>
    <row r="14" spans="3:16" ht="12.75">
      <c r="C14" s="30"/>
      <c r="D14" s="31"/>
      <c r="E14" s="52">
        <v>1.04</v>
      </c>
      <c r="F14" s="31" t="s">
        <v>30</v>
      </c>
      <c r="G14" s="31"/>
      <c r="H14" s="31"/>
      <c r="I14" s="31"/>
      <c r="J14" s="31"/>
      <c r="K14" s="31"/>
      <c r="L14" s="39">
        <f>L85</f>
        <v>0.6</v>
      </c>
      <c r="M14" s="39">
        <f>AVERAGE(L11:L14)</f>
        <v>0.6499999999999999</v>
      </c>
      <c r="N14" s="31">
        <v>45</v>
      </c>
      <c r="O14" s="53">
        <f>M14*N14</f>
        <v>29.249999999999996</v>
      </c>
      <c r="P14" s="49" t="s">
        <v>423</v>
      </c>
    </row>
    <row r="15" spans="3:16" ht="12.75">
      <c r="C15" s="30"/>
      <c r="D15" s="31"/>
      <c r="E15" s="54" t="s">
        <v>53</v>
      </c>
      <c r="F15" s="31"/>
      <c r="G15" s="31"/>
      <c r="H15" s="31"/>
      <c r="I15" s="31"/>
      <c r="J15" s="31"/>
      <c r="K15" s="31"/>
      <c r="L15" s="39"/>
      <c r="M15" s="31"/>
      <c r="N15" s="31"/>
      <c r="O15" s="31"/>
      <c r="P15" s="49"/>
    </row>
    <row r="16" spans="3:16" ht="12.75">
      <c r="C16" s="30"/>
      <c r="D16" s="31"/>
      <c r="E16" s="52">
        <v>1.05</v>
      </c>
      <c r="F16" s="31" t="s">
        <v>31</v>
      </c>
      <c r="G16" s="31"/>
      <c r="H16" s="31"/>
      <c r="I16" s="31"/>
      <c r="J16" s="31"/>
      <c r="K16" s="31"/>
      <c r="L16" s="39">
        <f>L90</f>
        <v>0.7</v>
      </c>
      <c r="M16" s="31"/>
      <c r="N16" s="31"/>
      <c r="O16" s="31"/>
      <c r="P16" s="49"/>
    </row>
    <row r="17" spans="3:16" ht="12.75">
      <c r="C17" s="30"/>
      <c r="D17" s="31"/>
      <c r="E17" s="52">
        <v>1.06</v>
      </c>
      <c r="F17" s="31" t="s">
        <v>46</v>
      </c>
      <c r="G17" s="31"/>
      <c r="H17" s="31"/>
      <c r="I17" s="31"/>
      <c r="J17" s="31"/>
      <c r="K17" s="31"/>
      <c r="L17" s="39">
        <f>L94</f>
        <v>0.8</v>
      </c>
      <c r="M17" s="31"/>
      <c r="N17" s="31"/>
      <c r="O17" s="31"/>
      <c r="P17" s="49"/>
    </row>
    <row r="18" spans="3:16" ht="12.75">
      <c r="C18" s="30"/>
      <c r="D18" s="31"/>
      <c r="E18" s="52">
        <v>1.07</v>
      </c>
      <c r="F18" s="31" t="s">
        <v>47</v>
      </c>
      <c r="G18" s="31"/>
      <c r="H18" s="31"/>
      <c r="I18" s="31"/>
      <c r="J18" s="31"/>
      <c r="K18" s="31"/>
      <c r="L18" s="39">
        <f>L98</f>
        <v>0.6</v>
      </c>
      <c r="M18" s="31"/>
      <c r="N18" s="31"/>
      <c r="O18" s="31"/>
      <c r="P18" s="49"/>
    </row>
    <row r="19" spans="3:16" ht="12.75">
      <c r="C19" s="30"/>
      <c r="D19" s="31"/>
      <c r="E19" s="52">
        <v>1.08</v>
      </c>
      <c r="F19" s="31" t="s">
        <v>48</v>
      </c>
      <c r="G19" s="31"/>
      <c r="H19" s="31"/>
      <c r="I19" s="31"/>
      <c r="J19" s="31"/>
      <c r="K19" s="31"/>
      <c r="L19" s="39">
        <f>L103</f>
        <v>0.5</v>
      </c>
      <c r="M19" s="39">
        <f>AVERAGE(L16:L19)</f>
        <v>0.65</v>
      </c>
      <c r="N19" s="31">
        <v>25</v>
      </c>
      <c r="O19" s="53">
        <f>M19*N19</f>
        <v>16.25</v>
      </c>
      <c r="P19" s="49"/>
    </row>
    <row r="20" spans="3:16" ht="12.75">
      <c r="C20" s="30"/>
      <c r="D20" s="31"/>
      <c r="E20" s="54" t="s">
        <v>55</v>
      </c>
      <c r="F20" s="31"/>
      <c r="G20" s="31"/>
      <c r="H20" s="31"/>
      <c r="I20" s="31"/>
      <c r="J20" s="31"/>
      <c r="K20" s="31"/>
      <c r="L20" s="39"/>
      <c r="M20" s="31"/>
      <c r="N20" s="31"/>
      <c r="O20" s="31"/>
      <c r="P20" s="49"/>
    </row>
    <row r="21" spans="3:16" ht="12.75">
      <c r="C21" s="30"/>
      <c r="D21" s="31"/>
      <c r="E21" s="52">
        <v>1.09</v>
      </c>
      <c r="F21" s="31" t="s">
        <v>49</v>
      </c>
      <c r="G21" s="31"/>
      <c r="H21" s="31"/>
      <c r="I21" s="31"/>
      <c r="J21" s="31"/>
      <c r="K21" s="31"/>
      <c r="L21" s="39">
        <f>L107</f>
        <v>0.6</v>
      </c>
      <c r="M21" s="31"/>
      <c r="N21" s="31"/>
      <c r="O21" s="31"/>
      <c r="P21" s="49"/>
    </row>
    <row r="22" spans="3:16" ht="12.75">
      <c r="C22" s="30"/>
      <c r="D22" s="31"/>
      <c r="E22" s="52">
        <v>1.1</v>
      </c>
      <c r="F22" s="31" t="s">
        <v>50</v>
      </c>
      <c r="G22" s="31"/>
      <c r="H22" s="31"/>
      <c r="I22" s="31"/>
      <c r="J22" s="31"/>
      <c r="K22" s="31"/>
      <c r="L22" s="39">
        <f>L112</f>
        <v>0.5</v>
      </c>
      <c r="M22" s="31"/>
      <c r="N22" s="31"/>
      <c r="O22" s="31"/>
      <c r="P22" s="49"/>
    </row>
    <row r="23" spans="3:16" ht="12.75">
      <c r="C23" s="30"/>
      <c r="D23" s="31"/>
      <c r="E23" s="52">
        <v>1.11</v>
      </c>
      <c r="F23" s="31" t="s">
        <v>51</v>
      </c>
      <c r="G23" s="31"/>
      <c r="H23" s="31"/>
      <c r="I23" s="31"/>
      <c r="J23" s="31"/>
      <c r="K23" s="31"/>
      <c r="L23" s="39">
        <f>L116</f>
        <v>0.5</v>
      </c>
      <c r="M23" s="31"/>
      <c r="N23" s="31"/>
      <c r="O23" s="31"/>
      <c r="P23" s="49"/>
    </row>
    <row r="24" spans="3:16" ht="12.75">
      <c r="C24" s="30"/>
      <c r="D24" s="31"/>
      <c r="E24" s="52">
        <v>1.12</v>
      </c>
      <c r="F24" s="31" t="s">
        <v>52</v>
      </c>
      <c r="G24" s="31"/>
      <c r="H24" s="31"/>
      <c r="I24" s="31"/>
      <c r="J24" s="31"/>
      <c r="K24" s="31"/>
      <c r="L24" s="39">
        <f>L122</f>
        <v>0.6</v>
      </c>
      <c r="M24" s="39">
        <f>AVERAGE(L21:L24)</f>
        <v>0.55</v>
      </c>
      <c r="N24" s="31">
        <v>25</v>
      </c>
      <c r="O24" s="53">
        <f>M24*N24</f>
        <v>13.750000000000002</v>
      </c>
      <c r="P24" s="49"/>
    </row>
    <row r="25" spans="3:16" ht="12.75">
      <c r="C25" s="30"/>
      <c r="D25" s="31"/>
      <c r="E25" s="52"/>
      <c r="F25" s="31"/>
      <c r="G25" s="31"/>
      <c r="H25" s="31"/>
      <c r="I25" s="31"/>
      <c r="J25" s="31"/>
      <c r="K25" s="31"/>
      <c r="L25" s="31"/>
      <c r="M25" s="31"/>
      <c r="N25" s="31"/>
      <c r="O25" s="31"/>
      <c r="P25" s="49"/>
    </row>
    <row r="26" spans="3:16" ht="12.75">
      <c r="C26" s="30"/>
      <c r="D26" s="35" t="s">
        <v>488</v>
      </c>
      <c r="E26" s="31"/>
      <c r="F26" s="31"/>
      <c r="G26" s="31"/>
      <c r="H26" s="31"/>
      <c r="I26" s="31"/>
      <c r="J26" s="31"/>
      <c r="K26" s="31"/>
      <c r="L26" s="31" t="s">
        <v>482</v>
      </c>
      <c r="M26" s="31"/>
      <c r="N26" s="31">
        <f>SUM(N14:N24)</f>
        <v>95</v>
      </c>
      <c r="O26" s="55">
        <f>SUM(O14:O24)</f>
        <v>59.25</v>
      </c>
      <c r="P26" s="49"/>
    </row>
    <row r="27" spans="3:16" s="46" customFormat="1" ht="12.75">
      <c r="C27" s="56"/>
      <c r="D27" s="57"/>
      <c r="E27" s="57"/>
      <c r="F27" s="57"/>
      <c r="G27" s="57"/>
      <c r="H27" s="57"/>
      <c r="I27" s="57"/>
      <c r="J27" s="57"/>
      <c r="K27" s="57"/>
      <c r="L27" s="57"/>
      <c r="M27" s="57"/>
      <c r="N27" s="57"/>
      <c r="O27" s="57"/>
      <c r="P27" s="58"/>
    </row>
    <row r="28" spans="3:16" s="46" customFormat="1" ht="12.75">
      <c r="C28" s="56"/>
      <c r="D28" s="57" t="s">
        <v>551</v>
      </c>
      <c r="E28" s="57"/>
      <c r="F28" s="57"/>
      <c r="G28" s="57"/>
      <c r="H28" s="57"/>
      <c r="I28" s="57"/>
      <c r="J28" s="57"/>
      <c r="K28" s="57"/>
      <c r="L28" s="57"/>
      <c r="M28" s="57"/>
      <c r="N28" s="57"/>
      <c r="O28" s="57"/>
      <c r="P28" s="58"/>
    </row>
    <row r="29" spans="3:16" s="46" customFormat="1" ht="12.75">
      <c r="C29" s="56"/>
      <c r="D29" s="57" t="s">
        <v>552</v>
      </c>
      <c r="E29" s="57"/>
      <c r="F29" s="57"/>
      <c r="G29" s="57"/>
      <c r="H29" s="57"/>
      <c r="I29" s="57"/>
      <c r="J29" s="57"/>
      <c r="K29" s="57"/>
      <c r="L29" s="57"/>
      <c r="M29" s="57"/>
      <c r="N29" s="57"/>
      <c r="O29" s="57"/>
      <c r="P29" s="58"/>
    </row>
    <row r="30" spans="3:16" s="46" customFormat="1" ht="12.75">
      <c r="C30" s="56"/>
      <c r="D30" s="57" t="s">
        <v>554</v>
      </c>
      <c r="E30" s="57"/>
      <c r="F30" s="57"/>
      <c r="G30" s="57"/>
      <c r="H30" s="57"/>
      <c r="I30" s="57"/>
      <c r="J30" s="57"/>
      <c r="K30" s="57"/>
      <c r="L30" s="57"/>
      <c r="M30" s="57"/>
      <c r="N30" s="57"/>
      <c r="O30" s="57"/>
      <c r="P30" s="58"/>
    </row>
    <row r="31" spans="3:16" s="46" customFormat="1" ht="12.75">
      <c r="C31" s="56"/>
      <c r="D31" s="57"/>
      <c r="E31" s="57"/>
      <c r="F31" s="57"/>
      <c r="G31" s="57"/>
      <c r="H31" s="57"/>
      <c r="I31" s="57"/>
      <c r="J31" s="57"/>
      <c r="K31" s="57"/>
      <c r="L31" s="57"/>
      <c r="M31" s="57"/>
      <c r="N31" s="57"/>
      <c r="O31" s="57"/>
      <c r="P31" s="58"/>
    </row>
    <row r="32" spans="3:16" ht="12.75">
      <c r="C32" s="30"/>
      <c r="D32" s="59" t="s">
        <v>489</v>
      </c>
      <c r="E32" s="31"/>
      <c r="F32" s="31"/>
      <c r="G32" s="31"/>
      <c r="H32" s="31"/>
      <c r="I32" s="31"/>
      <c r="J32" s="31"/>
      <c r="K32" s="31"/>
      <c r="L32" s="31"/>
      <c r="M32" s="31"/>
      <c r="N32" s="31"/>
      <c r="O32" s="31"/>
      <c r="P32" s="49"/>
    </row>
    <row r="33" spans="3:16" ht="12.75">
      <c r="C33" s="30"/>
      <c r="D33" s="31" t="s">
        <v>486</v>
      </c>
      <c r="E33" s="31"/>
      <c r="F33" s="31"/>
      <c r="G33" s="31"/>
      <c r="H33" s="31"/>
      <c r="I33" s="31"/>
      <c r="J33" s="31"/>
      <c r="K33" s="31"/>
      <c r="L33" s="31"/>
      <c r="M33" s="31"/>
      <c r="N33" s="31"/>
      <c r="O33" s="31"/>
      <c r="P33" s="49"/>
    </row>
    <row r="34" spans="3:16" ht="12.75">
      <c r="C34" s="30"/>
      <c r="D34" s="31" t="s">
        <v>491</v>
      </c>
      <c r="E34" s="31"/>
      <c r="F34" s="31"/>
      <c r="G34" s="31"/>
      <c r="H34" s="31"/>
      <c r="I34" s="31"/>
      <c r="J34" s="31"/>
      <c r="K34" s="31"/>
      <c r="L34" s="31"/>
      <c r="M34" s="31"/>
      <c r="N34" s="31"/>
      <c r="O34" s="31"/>
      <c r="P34" s="49"/>
    </row>
    <row r="35" spans="3:16" ht="12.75">
      <c r="C35" s="30"/>
      <c r="D35" s="31" t="s">
        <v>492</v>
      </c>
      <c r="E35" s="31"/>
      <c r="F35" s="31"/>
      <c r="G35" s="31"/>
      <c r="H35" s="31"/>
      <c r="I35" s="31"/>
      <c r="J35" s="31"/>
      <c r="K35" s="31"/>
      <c r="L35" s="31"/>
      <c r="M35" s="31"/>
      <c r="N35" s="31"/>
      <c r="O35" s="31"/>
      <c r="P35" s="49"/>
    </row>
    <row r="36" spans="3:16" ht="12.75">
      <c r="C36" s="30"/>
      <c r="D36" s="31" t="s">
        <v>493</v>
      </c>
      <c r="E36" s="31"/>
      <c r="F36" s="31"/>
      <c r="G36" s="31"/>
      <c r="H36" s="31"/>
      <c r="I36" s="31"/>
      <c r="J36" s="31"/>
      <c r="K36" s="31"/>
      <c r="L36" s="31"/>
      <c r="M36" s="31"/>
      <c r="N36" s="31"/>
      <c r="O36" s="31"/>
      <c r="P36" s="49"/>
    </row>
    <row r="37" spans="3:16" ht="12.75">
      <c r="C37" s="30"/>
      <c r="D37" s="31" t="s">
        <v>494</v>
      </c>
      <c r="E37" s="31"/>
      <c r="F37" s="31"/>
      <c r="G37" s="31"/>
      <c r="H37" s="31"/>
      <c r="I37" s="31"/>
      <c r="J37" s="31"/>
      <c r="K37" s="31"/>
      <c r="L37" s="31"/>
      <c r="M37" s="31"/>
      <c r="N37" s="31"/>
      <c r="O37" s="31"/>
      <c r="P37" s="49"/>
    </row>
    <row r="38" spans="3:16" ht="12.75">
      <c r="C38" s="30"/>
      <c r="D38" s="31"/>
      <c r="E38" s="31"/>
      <c r="F38" s="31"/>
      <c r="G38" s="31"/>
      <c r="H38" s="31"/>
      <c r="I38" s="31"/>
      <c r="J38" s="31"/>
      <c r="K38" s="31"/>
      <c r="L38" s="31"/>
      <c r="M38" s="31"/>
      <c r="N38" s="31"/>
      <c r="O38" s="31"/>
      <c r="P38" s="49"/>
    </row>
    <row r="39" spans="3:16" ht="12.75">
      <c r="C39" s="30"/>
      <c r="D39" s="59" t="s">
        <v>495</v>
      </c>
      <c r="E39" s="31"/>
      <c r="F39" s="31"/>
      <c r="G39" s="31"/>
      <c r="H39" s="31"/>
      <c r="I39" s="31"/>
      <c r="J39" s="31"/>
      <c r="K39" s="31"/>
      <c r="L39" s="31"/>
      <c r="M39" s="31"/>
      <c r="N39" s="31"/>
      <c r="O39" s="31"/>
      <c r="P39" s="49"/>
    </row>
    <row r="40" spans="3:16" ht="12.75">
      <c r="C40" s="30"/>
      <c r="D40" s="31" t="s">
        <v>500</v>
      </c>
      <c r="E40" s="31"/>
      <c r="F40" s="31"/>
      <c r="G40" s="31"/>
      <c r="H40" s="31"/>
      <c r="I40" s="31"/>
      <c r="J40" s="31"/>
      <c r="K40" s="31"/>
      <c r="L40" s="31"/>
      <c r="M40" s="31"/>
      <c r="N40" s="31"/>
      <c r="O40" s="31"/>
      <c r="P40" s="49"/>
    </row>
    <row r="41" spans="3:16" ht="12.75">
      <c r="C41" s="30"/>
      <c r="D41" s="31" t="s">
        <v>496</v>
      </c>
      <c r="E41" s="31"/>
      <c r="F41" s="31"/>
      <c r="G41" s="31"/>
      <c r="H41" s="31"/>
      <c r="I41" s="31"/>
      <c r="J41" s="31"/>
      <c r="K41" s="31"/>
      <c r="L41" s="31"/>
      <c r="M41" s="31"/>
      <c r="N41" s="31"/>
      <c r="O41" s="31"/>
      <c r="P41" s="49"/>
    </row>
    <row r="42" spans="3:16" ht="12.75">
      <c r="C42" s="30"/>
      <c r="D42" s="31" t="s">
        <v>497</v>
      </c>
      <c r="E42" s="31"/>
      <c r="F42" s="31"/>
      <c r="G42" s="31"/>
      <c r="H42" s="31"/>
      <c r="I42" s="31"/>
      <c r="J42" s="31"/>
      <c r="K42" s="31"/>
      <c r="L42" s="31"/>
      <c r="M42" s="31"/>
      <c r="N42" s="31"/>
      <c r="O42" s="31"/>
      <c r="P42" s="49"/>
    </row>
    <row r="43" spans="3:16" ht="12.75">
      <c r="C43" s="30"/>
      <c r="D43" s="31" t="s">
        <v>498</v>
      </c>
      <c r="E43" s="31"/>
      <c r="F43" s="31"/>
      <c r="G43" s="31"/>
      <c r="H43" s="31"/>
      <c r="I43" s="31"/>
      <c r="J43" s="31"/>
      <c r="K43" s="31"/>
      <c r="L43" s="31"/>
      <c r="M43" s="31"/>
      <c r="N43" s="31"/>
      <c r="O43" s="31"/>
      <c r="P43" s="49"/>
    </row>
    <row r="44" spans="3:16" ht="12.75">
      <c r="C44" s="30"/>
      <c r="D44" s="31"/>
      <c r="E44" s="31"/>
      <c r="F44" s="31"/>
      <c r="G44" s="31"/>
      <c r="H44" s="31"/>
      <c r="I44" s="31"/>
      <c r="J44" s="31"/>
      <c r="K44" s="31"/>
      <c r="L44" s="31"/>
      <c r="M44" s="31"/>
      <c r="N44" s="31"/>
      <c r="O44" s="31"/>
      <c r="P44" s="49"/>
    </row>
    <row r="45" spans="3:16" ht="12.75">
      <c r="C45" s="30"/>
      <c r="D45" s="59" t="s">
        <v>499</v>
      </c>
      <c r="E45" s="31"/>
      <c r="F45" s="31"/>
      <c r="G45" s="31"/>
      <c r="H45" s="31"/>
      <c r="I45" s="31"/>
      <c r="J45" s="31"/>
      <c r="K45" s="31"/>
      <c r="L45" s="31"/>
      <c r="M45" s="31"/>
      <c r="N45" s="31"/>
      <c r="O45" s="31"/>
      <c r="P45" s="49"/>
    </row>
    <row r="46" spans="3:16" ht="12.75">
      <c r="C46" s="30"/>
      <c r="D46" s="31" t="s">
        <v>501</v>
      </c>
      <c r="E46" s="31"/>
      <c r="F46" s="31"/>
      <c r="G46" s="31"/>
      <c r="H46" s="31"/>
      <c r="I46" s="31"/>
      <c r="J46" s="31"/>
      <c r="K46" s="31"/>
      <c r="L46" s="31"/>
      <c r="M46" s="31"/>
      <c r="N46" s="31"/>
      <c r="O46" s="31"/>
      <c r="P46" s="49"/>
    </row>
    <row r="47" spans="3:16" ht="12.75">
      <c r="C47" s="30"/>
      <c r="D47" s="31" t="s">
        <v>502</v>
      </c>
      <c r="E47" s="31"/>
      <c r="F47" s="31"/>
      <c r="G47" s="31"/>
      <c r="H47" s="31"/>
      <c r="I47" s="31"/>
      <c r="J47" s="31"/>
      <c r="K47" s="31"/>
      <c r="L47" s="31"/>
      <c r="M47" s="31"/>
      <c r="N47" s="31"/>
      <c r="O47" s="31"/>
      <c r="P47" s="49"/>
    </row>
    <row r="48" spans="3:16" ht="12.75">
      <c r="C48" s="30"/>
      <c r="D48" s="31" t="s">
        <v>503</v>
      </c>
      <c r="E48" s="31"/>
      <c r="F48" s="31"/>
      <c r="G48" s="31"/>
      <c r="H48" s="31"/>
      <c r="I48" s="31"/>
      <c r="J48" s="31"/>
      <c r="K48" s="31"/>
      <c r="L48" s="31"/>
      <c r="M48" s="31"/>
      <c r="N48" s="31"/>
      <c r="O48" s="31"/>
      <c r="P48" s="49"/>
    </row>
    <row r="49" spans="3:16" ht="12.75">
      <c r="C49" s="30"/>
      <c r="D49" s="31" t="s">
        <v>504</v>
      </c>
      <c r="E49" s="31"/>
      <c r="F49" s="31"/>
      <c r="G49" s="31"/>
      <c r="H49" s="31"/>
      <c r="I49" s="31"/>
      <c r="J49" s="31"/>
      <c r="K49" s="31"/>
      <c r="L49" s="31"/>
      <c r="M49" s="31"/>
      <c r="N49" s="31"/>
      <c r="O49" s="31"/>
      <c r="P49" s="49"/>
    </row>
    <row r="50" spans="3:16" ht="12.75">
      <c r="C50" s="30"/>
      <c r="D50" s="31"/>
      <c r="E50" s="31"/>
      <c r="F50" s="31"/>
      <c r="G50" s="31"/>
      <c r="H50" s="31"/>
      <c r="I50" s="31"/>
      <c r="J50" s="31"/>
      <c r="K50" s="31"/>
      <c r="L50" s="31"/>
      <c r="M50" s="31"/>
      <c r="N50" s="31"/>
      <c r="O50" s="31"/>
      <c r="P50" s="49"/>
    </row>
    <row r="51" spans="3:16" ht="12.75">
      <c r="C51" s="30"/>
      <c r="D51" s="59" t="s">
        <v>505</v>
      </c>
      <c r="E51" s="31"/>
      <c r="F51" s="31"/>
      <c r="G51" s="31"/>
      <c r="H51" s="31"/>
      <c r="I51" s="31"/>
      <c r="J51" s="31"/>
      <c r="K51" s="31"/>
      <c r="L51" s="31"/>
      <c r="M51" s="31"/>
      <c r="N51" s="31"/>
      <c r="O51" s="31"/>
      <c r="P51" s="49"/>
    </row>
    <row r="52" spans="3:16" ht="12.75">
      <c r="C52" s="30"/>
      <c r="D52" s="31" t="s">
        <v>506</v>
      </c>
      <c r="E52" s="31"/>
      <c r="F52" s="31"/>
      <c r="G52" s="31"/>
      <c r="H52" s="31"/>
      <c r="I52" s="31"/>
      <c r="J52" s="31"/>
      <c r="K52" s="31"/>
      <c r="L52" s="31"/>
      <c r="M52" s="31"/>
      <c r="N52" s="31"/>
      <c r="O52" s="31"/>
      <c r="P52" s="49"/>
    </row>
    <row r="53" spans="3:16" ht="12.75">
      <c r="C53" s="30"/>
      <c r="D53" s="31" t="s">
        <v>507</v>
      </c>
      <c r="E53" s="31"/>
      <c r="F53" s="31"/>
      <c r="G53" s="31"/>
      <c r="H53" s="31"/>
      <c r="I53" s="31"/>
      <c r="J53" s="31"/>
      <c r="K53" s="31"/>
      <c r="L53" s="31"/>
      <c r="M53" s="31"/>
      <c r="N53" s="31"/>
      <c r="O53" s="31"/>
      <c r="P53" s="49"/>
    </row>
    <row r="54" spans="3:16" ht="12.75">
      <c r="C54" s="30"/>
      <c r="D54" s="31" t="s">
        <v>508</v>
      </c>
      <c r="E54" s="31"/>
      <c r="F54" s="31"/>
      <c r="G54" s="31"/>
      <c r="H54" s="31"/>
      <c r="I54" s="31"/>
      <c r="J54" s="31"/>
      <c r="K54" s="31"/>
      <c r="L54" s="31"/>
      <c r="M54" s="31"/>
      <c r="N54" s="31"/>
      <c r="O54" s="31"/>
      <c r="P54" s="49"/>
    </row>
    <row r="55" spans="3:16" ht="12.75">
      <c r="C55" s="30"/>
      <c r="D55" s="31" t="s">
        <v>509</v>
      </c>
      <c r="E55" s="31"/>
      <c r="F55" s="31"/>
      <c r="G55" s="31"/>
      <c r="H55" s="31"/>
      <c r="I55" s="31"/>
      <c r="J55" s="31"/>
      <c r="K55" s="31"/>
      <c r="L55" s="31"/>
      <c r="M55" s="31"/>
      <c r="N55" s="31"/>
      <c r="O55" s="31"/>
      <c r="P55" s="49"/>
    </row>
    <row r="56" spans="3:16" ht="12.75">
      <c r="C56" s="30"/>
      <c r="D56" s="31"/>
      <c r="E56" s="31"/>
      <c r="F56" s="31"/>
      <c r="G56" s="31"/>
      <c r="H56" s="31"/>
      <c r="I56" s="31"/>
      <c r="J56" s="31"/>
      <c r="K56" s="31"/>
      <c r="L56" s="31"/>
      <c r="M56" s="31"/>
      <c r="N56" s="31"/>
      <c r="O56" s="31"/>
      <c r="P56" s="49"/>
    </row>
    <row r="57" spans="3:16" ht="12.75">
      <c r="C57" s="30"/>
      <c r="D57" s="59" t="s">
        <v>510</v>
      </c>
      <c r="E57" s="31"/>
      <c r="F57" s="31"/>
      <c r="G57" s="31"/>
      <c r="H57" s="31"/>
      <c r="I57" s="31"/>
      <c r="J57" s="31"/>
      <c r="K57" s="31"/>
      <c r="L57" s="31"/>
      <c r="M57" s="31"/>
      <c r="N57" s="31"/>
      <c r="O57" s="31"/>
      <c r="P57" s="49"/>
    </row>
    <row r="58" spans="3:16" ht="12.75">
      <c r="C58" s="30"/>
      <c r="D58" s="31" t="s">
        <v>511</v>
      </c>
      <c r="E58" s="31"/>
      <c r="F58" s="31"/>
      <c r="G58" s="31"/>
      <c r="H58" s="31"/>
      <c r="I58" s="31"/>
      <c r="J58" s="31"/>
      <c r="K58" s="31"/>
      <c r="L58" s="31"/>
      <c r="M58" s="31"/>
      <c r="N58" s="31"/>
      <c r="O58" s="31"/>
      <c r="P58" s="49"/>
    </row>
    <row r="59" spans="3:16" ht="12.75">
      <c r="C59" s="30"/>
      <c r="D59" s="31" t="s">
        <v>512</v>
      </c>
      <c r="E59" s="31"/>
      <c r="F59" s="31"/>
      <c r="G59" s="31"/>
      <c r="H59" s="31"/>
      <c r="I59" s="31"/>
      <c r="J59" s="31"/>
      <c r="K59" s="31"/>
      <c r="L59" s="31"/>
      <c r="M59" s="31"/>
      <c r="N59" s="31"/>
      <c r="O59" s="31"/>
      <c r="P59" s="49"/>
    </row>
    <row r="60" spans="3:16" ht="12.75">
      <c r="C60" s="30"/>
      <c r="D60" s="31" t="s">
        <v>513</v>
      </c>
      <c r="E60" s="31"/>
      <c r="F60" s="31"/>
      <c r="G60" s="31"/>
      <c r="H60" s="31"/>
      <c r="I60" s="31"/>
      <c r="J60" s="31"/>
      <c r="K60" s="31"/>
      <c r="L60" s="31"/>
      <c r="M60" s="31"/>
      <c r="N60" s="31"/>
      <c r="O60" s="31"/>
      <c r="P60" s="49"/>
    </row>
    <row r="61" spans="3:16" ht="12.75">
      <c r="C61" s="30"/>
      <c r="D61" s="31" t="s">
        <v>514</v>
      </c>
      <c r="E61" s="31"/>
      <c r="F61" s="31"/>
      <c r="G61" s="31"/>
      <c r="H61" s="31"/>
      <c r="I61" s="31"/>
      <c r="J61" s="31"/>
      <c r="K61" s="31"/>
      <c r="L61" s="31"/>
      <c r="M61" s="31"/>
      <c r="N61" s="31"/>
      <c r="O61" s="31"/>
      <c r="P61" s="49"/>
    </row>
    <row r="62" spans="3:16" ht="12.75">
      <c r="C62" s="30"/>
      <c r="D62" s="31"/>
      <c r="E62" s="31"/>
      <c r="F62" s="31"/>
      <c r="G62" s="31"/>
      <c r="H62" s="31"/>
      <c r="I62" s="31"/>
      <c r="J62" s="31"/>
      <c r="K62" s="31"/>
      <c r="L62" s="31"/>
      <c r="M62" s="31"/>
      <c r="N62" s="31"/>
      <c r="O62" s="31"/>
      <c r="P62" s="49"/>
    </row>
    <row r="63" spans="3:16" ht="12.75">
      <c r="C63" s="30"/>
      <c r="D63" s="35" t="s">
        <v>515</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31"/>
      <c r="E65" s="60" t="s">
        <v>555</v>
      </c>
      <c r="F65" s="60"/>
      <c r="G65" s="60"/>
      <c r="H65" s="60"/>
      <c r="I65" s="60"/>
      <c r="J65" s="60"/>
      <c r="K65" s="60"/>
      <c r="L65" s="60" t="s">
        <v>555</v>
      </c>
      <c r="M65" s="31"/>
      <c r="N65" s="31"/>
      <c r="O65" s="31"/>
      <c r="P65" s="49"/>
    </row>
    <row r="66" spans="3:16" ht="12.75">
      <c r="C66" s="30"/>
      <c r="D66" s="31"/>
      <c r="E66" s="60" t="s">
        <v>556</v>
      </c>
      <c r="F66" s="60"/>
      <c r="G66" s="61" t="s">
        <v>557</v>
      </c>
      <c r="H66" s="60"/>
      <c r="I66" s="60"/>
      <c r="J66" s="60"/>
      <c r="K66" s="60"/>
      <c r="L66" s="60" t="s">
        <v>434</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52">
        <v>1.01</v>
      </c>
      <c r="F68" s="31" t="s">
        <v>558</v>
      </c>
      <c r="G68" s="31"/>
      <c r="H68" s="31"/>
      <c r="I68" s="31"/>
      <c r="J68" s="31"/>
      <c r="K68" s="31"/>
      <c r="L68" s="31"/>
      <c r="M68" s="31"/>
      <c r="N68" s="31"/>
      <c r="O68" s="31"/>
      <c r="P68" s="49"/>
    </row>
    <row r="69" spans="3:16" ht="12.75">
      <c r="C69" s="30"/>
      <c r="D69" s="31"/>
      <c r="E69" s="52"/>
      <c r="F69" s="31" t="s">
        <v>560</v>
      </c>
      <c r="G69" s="31"/>
      <c r="H69" s="31"/>
      <c r="I69" s="31"/>
      <c r="J69" s="31"/>
      <c r="K69" s="31"/>
      <c r="L69" s="31"/>
      <c r="M69" s="31"/>
      <c r="N69" s="31"/>
      <c r="O69" s="31"/>
      <c r="P69" s="49"/>
    </row>
    <row r="70" spans="3:16" ht="12.75">
      <c r="C70" s="30"/>
      <c r="D70" s="31"/>
      <c r="E70" s="52"/>
      <c r="F70" s="31" t="s">
        <v>561</v>
      </c>
      <c r="G70" s="31"/>
      <c r="H70" s="31"/>
      <c r="I70" s="31"/>
      <c r="J70" s="31"/>
      <c r="K70" s="31"/>
      <c r="L70" s="31"/>
      <c r="M70" s="31"/>
      <c r="N70" s="31"/>
      <c r="O70" s="31"/>
      <c r="P70" s="49"/>
    </row>
    <row r="71" spans="3:16" ht="12.75">
      <c r="C71" s="30"/>
      <c r="D71" s="31"/>
      <c r="E71" s="52"/>
      <c r="F71" s="39">
        <v>0</v>
      </c>
      <c r="G71" s="39">
        <v>1</v>
      </c>
      <c r="H71" s="31"/>
      <c r="I71" s="31"/>
      <c r="J71" s="31" t="s">
        <v>559</v>
      </c>
      <c r="K71" s="31"/>
      <c r="L71" s="62">
        <v>0.7</v>
      </c>
      <c r="M71" s="31"/>
      <c r="N71" s="31"/>
      <c r="O71" s="31"/>
      <c r="P71" s="49"/>
    </row>
    <row r="72" spans="3:16" ht="12.75">
      <c r="C72" s="30"/>
      <c r="D72" s="31"/>
      <c r="E72" s="52"/>
      <c r="F72" s="31"/>
      <c r="G72" s="31"/>
      <c r="H72" s="31"/>
      <c r="I72" s="31"/>
      <c r="J72" s="31"/>
      <c r="K72" s="31"/>
      <c r="L72" s="31"/>
      <c r="M72" s="31"/>
      <c r="N72" s="31"/>
      <c r="O72" s="31"/>
      <c r="P72" s="49"/>
    </row>
    <row r="73" spans="3:16" ht="12.75">
      <c r="C73" s="30"/>
      <c r="D73" s="31"/>
      <c r="E73" s="52">
        <v>1.02</v>
      </c>
      <c r="F73" s="31" t="s">
        <v>13</v>
      </c>
      <c r="G73" s="31"/>
      <c r="H73" s="31"/>
      <c r="I73" s="31"/>
      <c r="J73" s="31"/>
      <c r="K73" s="31"/>
      <c r="L73" s="31"/>
      <c r="M73" s="31"/>
      <c r="N73" s="31"/>
      <c r="O73" s="31"/>
      <c r="P73" s="49"/>
    </row>
    <row r="74" spans="3:16" ht="12.75">
      <c r="C74" s="30"/>
      <c r="D74" s="31"/>
      <c r="E74" s="52"/>
      <c r="F74" s="31" t="s">
        <v>14</v>
      </c>
      <c r="G74" s="31"/>
      <c r="H74" s="31"/>
      <c r="I74" s="31"/>
      <c r="J74" s="31"/>
      <c r="K74" s="31"/>
      <c r="L74" s="31"/>
      <c r="M74" s="31"/>
      <c r="N74" s="31"/>
      <c r="O74" s="31"/>
      <c r="P74" s="49"/>
    </row>
    <row r="75" spans="3:16" ht="12.75">
      <c r="C75" s="30"/>
      <c r="D75" s="31"/>
      <c r="E75" s="52"/>
      <c r="F75" s="39">
        <v>0</v>
      </c>
      <c r="G75" s="39">
        <v>1</v>
      </c>
      <c r="H75" s="31"/>
      <c r="I75" s="31"/>
      <c r="J75" s="31" t="s">
        <v>559</v>
      </c>
      <c r="K75" s="31"/>
      <c r="L75" s="62">
        <v>0.6</v>
      </c>
      <c r="M75" s="31"/>
      <c r="N75" s="31"/>
      <c r="O75" s="31"/>
      <c r="P75" s="49"/>
    </row>
    <row r="76" spans="3:16" ht="12.75">
      <c r="C76" s="30"/>
      <c r="D76" s="31"/>
      <c r="E76" s="52"/>
      <c r="F76" s="31"/>
      <c r="G76" s="31"/>
      <c r="H76" s="31"/>
      <c r="I76" s="31"/>
      <c r="J76" s="31"/>
      <c r="K76" s="31"/>
      <c r="L76" s="31"/>
      <c r="M76" s="31"/>
      <c r="N76" s="31"/>
      <c r="O76" s="31"/>
      <c r="P76" s="49"/>
    </row>
    <row r="77" spans="3:16" ht="12.75">
      <c r="C77" s="30"/>
      <c r="D77" s="31"/>
      <c r="E77" s="52">
        <v>1.03</v>
      </c>
      <c r="F77" s="31" t="s">
        <v>15</v>
      </c>
      <c r="G77" s="31"/>
      <c r="H77" s="31"/>
      <c r="I77" s="31"/>
      <c r="J77" s="31"/>
      <c r="K77" s="31"/>
      <c r="L77" s="31"/>
      <c r="M77" s="31"/>
      <c r="N77" s="31"/>
      <c r="O77" s="31"/>
      <c r="P77" s="49"/>
    </row>
    <row r="78" spans="3:16" ht="12.75">
      <c r="C78" s="30"/>
      <c r="D78" s="31"/>
      <c r="E78" s="52"/>
      <c r="F78" s="31" t="s">
        <v>16</v>
      </c>
      <c r="G78" s="31"/>
      <c r="H78" s="31"/>
      <c r="I78" s="31"/>
      <c r="J78" s="31"/>
      <c r="K78" s="31"/>
      <c r="L78" s="31"/>
      <c r="M78" s="31"/>
      <c r="N78" s="31"/>
      <c r="O78" s="31"/>
      <c r="P78" s="49"/>
    </row>
    <row r="79" spans="3:16" ht="12.75">
      <c r="C79" s="30"/>
      <c r="D79" s="31"/>
      <c r="E79" s="52"/>
      <c r="F79" s="31" t="s">
        <v>17</v>
      </c>
      <c r="G79" s="31"/>
      <c r="H79" s="31"/>
      <c r="I79" s="31"/>
      <c r="J79" s="31"/>
      <c r="K79" s="31"/>
      <c r="L79" s="31"/>
      <c r="M79" s="31"/>
      <c r="N79" s="31"/>
      <c r="O79" s="31"/>
      <c r="P79" s="49"/>
    </row>
    <row r="80" spans="3:16" ht="12.75">
      <c r="C80" s="30"/>
      <c r="D80" s="31"/>
      <c r="E80" s="52"/>
      <c r="F80" s="39">
        <v>0</v>
      </c>
      <c r="G80" s="39">
        <v>1</v>
      </c>
      <c r="H80" s="31"/>
      <c r="I80" s="31"/>
      <c r="J80" s="31" t="s">
        <v>559</v>
      </c>
      <c r="K80" s="31"/>
      <c r="L80" s="62">
        <v>0.7</v>
      </c>
      <c r="M80" s="31"/>
      <c r="N80" s="31"/>
      <c r="O80" s="31"/>
      <c r="P80" s="49"/>
    </row>
    <row r="81" spans="3:16" ht="12.75">
      <c r="C81" s="30"/>
      <c r="D81" s="31"/>
      <c r="E81" s="52"/>
      <c r="F81" s="31"/>
      <c r="G81" s="31"/>
      <c r="H81" s="31"/>
      <c r="I81" s="31"/>
      <c r="J81" s="31"/>
      <c r="K81" s="31"/>
      <c r="L81" s="31"/>
      <c r="M81" s="31"/>
      <c r="N81" s="31"/>
      <c r="O81" s="31"/>
      <c r="P81" s="49"/>
    </row>
    <row r="82" spans="3:16" ht="12.75">
      <c r="C82" s="30"/>
      <c r="D82" s="31"/>
      <c r="E82" s="52">
        <v>1.04</v>
      </c>
      <c r="F82" s="31" t="s">
        <v>18</v>
      </c>
      <c r="G82" s="31"/>
      <c r="H82" s="31"/>
      <c r="I82" s="31"/>
      <c r="J82" s="31"/>
      <c r="K82" s="31"/>
      <c r="L82" s="31"/>
      <c r="M82" s="31"/>
      <c r="N82" s="31"/>
      <c r="O82" s="31"/>
      <c r="P82" s="49"/>
    </row>
    <row r="83" spans="3:16" ht="12.75">
      <c r="C83" s="30"/>
      <c r="D83" s="31"/>
      <c r="E83" s="52"/>
      <c r="F83" s="31" t="s">
        <v>19</v>
      </c>
      <c r="G83" s="31"/>
      <c r="H83" s="31"/>
      <c r="I83" s="31"/>
      <c r="J83" s="31"/>
      <c r="K83" s="31"/>
      <c r="L83" s="31"/>
      <c r="M83" s="31"/>
      <c r="N83" s="31"/>
      <c r="O83" s="31"/>
      <c r="P83" s="49"/>
    </row>
    <row r="84" spans="3:16" ht="12.75">
      <c r="C84" s="30"/>
      <c r="D84" s="31"/>
      <c r="E84" s="52"/>
      <c r="F84" s="31" t="s">
        <v>20</v>
      </c>
      <c r="G84" s="31"/>
      <c r="H84" s="31"/>
      <c r="I84" s="31"/>
      <c r="J84" s="31"/>
      <c r="K84" s="31"/>
      <c r="L84" s="31"/>
      <c r="M84" s="31"/>
      <c r="N84" s="31"/>
      <c r="O84" s="31"/>
      <c r="P84" s="49"/>
    </row>
    <row r="85" spans="3:16" ht="12.75">
      <c r="C85" s="30"/>
      <c r="D85" s="31"/>
      <c r="E85" s="52"/>
      <c r="F85" s="39">
        <v>0</v>
      </c>
      <c r="G85" s="39">
        <v>1</v>
      </c>
      <c r="H85" s="31"/>
      <c r="I85" s="31"/>
      <c r="J85" s="31" t="s">
        <v>559</v>
      </c>
      <c r="K85" s="31"/>
      <c r="L85" s="62">
        <v>0.6</v>
      </c>
      <c r="M85" s="31"/>
      <c r="N85" s="31"/>
      <c r="O85" s="31"/>
      <c r="P85" s="49"/>
    </row>
    <row r="86" spans="3:16" ht="12.75">
      <c r="C86" s="30"/>
      <c r="D86" s="31"/>
      <c r="E86" s="52"/>
      <c r="F86" s="31"/>
      <c r="G86" s="31"/>
      <c r="H86" s="31"/>
      <c r="I86" s="31"/>
      <c r="J86" s="31"/>
      <c r="K86" s="31"/>
      <c r="L86" s="31"/>
      <c r="M86" s="31"/>
      <c r="N86" s="31"/>
      <c r="O86" s="31"/>
      <c r="P86" s="49"/>
    </row>
    <row r="87" spans="3:16" ht="12.75">
      <c r="C87" s="30"/>
      <c r="D87" s="31"/>
      <c r="E87" s="52">
        <v>1.05</v>
      </c>
      <c r="F87" s="31" t="s">
        <v>21</v>
      </c>
      <c r="G87" s="31"/>
      <c r="H87" s="31"/>
      <c r="I87" s="31"/>
      <c r="J87" s="31"/>
      <c r="K87" s="31"/>
      <c r="L87" s="31"/>
      <c r="M87" s="31"/>
      <c r="N87" s="31"/>
      <c r="O87" s="31"/>
      <c r="P87" s="49"/>
    </row>
    <row r="88" spans="3:16" ht="12.75">
      <c r="C88" s="30"/>
      <c r="D88" s="31"/>
      <c r="E88" s="52"/>
      <c r="F88" s="31" t="s">
        <v>22</v>
      </c>
      <c r="G88" s="31"/>
      <c r="H88" s="31"/>
      <c r="I88" s="31"/>
      <c r="J88" s="31"/>
      <c r="K88" s="31"/>
      <c r="L88" s="31"/>
      <c r="M88" s="31"/>
      <c r="N88" s="31"/>
      <c r="O88" s="31"/>
      <c r="P88" s="49"/>
    </row>
    <row r="89" spans="3:16" ht="12.75">
      <c r="C89" s="30"/>
      <c r="D89" s="31"/>
      <c r="E89" s="52"/>
      <c r="F89" s="31" t="s">
        <v>23</v>
      </c>
      <c r="G89" s="31"/>
      <c r="H89" s="31"/>
      <c r="I89" s="31"/>
      <c r="J89" s="31"/>
      <c r="K89" s="31"/>
      <c r="L89" s="31"/>
      <c r="M89" s="31"/>
      <c r="N89" s="31"/>
      <c r="O89" s="31"/>
      <c r="P89" s="49"/>
    </row>
    <row r="90" spans="3:16" ht="12.75">
      <c r="C90" s="30"/>
      <c r="D90" s="31"/>
      <c r="E90" s="52"/>
      <c r="F90" s="39">
        <v>0</v>
      </c>
      <c r="G90" s="39">
        <v>1</v>
      </c>
      <c r="H90" s="31"/>
      <c r="I90" s="31"/>
      <c r="J90" s="31" t="s">
        <v>559</v>
      </c>
      <c r="K90" s="31"/>
      <c r="L90" s="62">
        <v>0.7</v>
      </c>
      <c r="M90" s="31"/>
      <c r="N90" s="31"/>
      <c r="O90" s="31"/>
      <c r="P90" s="49"/>
    </row>
    <row r="91" spans="3:16" ht="12.75">
      <c r="C91" s="30"/>
      <c r="D91" s="31"/>
      <c r="E91" s="52"/>
      <c r="F91" s="31"/>
      <c r="G91" s="31"/>
      <c r="H91" s="31"/>
      <c r="I91" s="31"/>
      <c r="J91" s="31"/>
      <c r="K91" s="31"/>
      <c r="L91" s="31"/>
      <c r="M91" s="31"/>
      <c r="N91" s="31"/>
      <c r="O91" s="31"/>
      <c r="P91" s="49"/>
    </row>
    <row r="92" spans="3:16" ht="12.75">
      <c r="C92" s="30"/>
      <c r="D92" s="31"/>
      <c r="E92" s="52">
        <v>1.06</v>
      </c>
      <c r="F92" s="31" t="s">
        <v>24</v>
      </c>
      <c r="G92" s="31"/>
      <c r="H92" s="31"/>
      <c r="I92" s="31"/>
      <c r="J92" s="31"/>
      <c r="K92" s="31"/>
      <c r="L92" s="31"/>
      <c r="M92" s="31"/>
      <c r="N92" s="31"/>
      <c r="O92" s="31"/>
      <c r="P92" s="49"/>
    </row>
    <row r="93" spans="3:16" ht="12.75">
      <c r="C93" s="30"/>
      <c r="D93" s="31"/>
      <c r="E93" s="52"/>
      <c r="F93" s="31" t="s">
        <v>25</v>
      </c>
      <c r="G93" s="31"/>
      <c r="H93" s="31"/>
      <c r="I93" s="31"/>
      <c r="J93" s="31"/>
      <c r="K93" s="31"/>
      <c r="L93" s="31"/>
      <c r="M93" s="31"/>
      <c r="N93" s="31"/>
      <c r="O93" s="31"/>
      <c r="P93" s="49"/>
    </row>
    <row r="94" spans="3:16" ht="12.75">
      <c r="C94" s="30"/>
      <c r="D94" s="31"/>
      <c r="E94" s="52"/>
      <c r="F94" s="39">
        <v>0</v>
      </c>
      <c r="G94" s="39">
        <v>1</v>
      </c>
      <c r="H94" s="31"/>
      <c r="I94" s="31"/>
      <c r="J94" s="31" t="s">
        <v>559</v>
      </c>
      <c r="K94" s="31"/>
      <c r="L94" s="62">
        <v>0.8</v>
      </c>
      <c r="M94" s="31"/>
      <c r="N94" s="31"/>
      <c r="O94" s="31"/>
      <c r="P94" s="49"/>
    </row>
    <row r="95" spans="3:16" ht="12.75">
      <c r="C95" s="30"/>
      <c r="D95" s="31"/>
      <c r="E95" s="52"/>
      <c r="F95" s="31"/>
      <c r="G95" s="31"/>
      <c r="H95" s="31"/>
      <c r="I95" s="31"/>
      <c r="J95" s="31"/>
      <c r="K95" s="31"/>
      <c r="L95" s="31"/>
      <c r="M95" s="31"/>
      <c r="N95" s="31"/>
      <c r="O95" s="31"/>
      <c r="P95" s="49"/>
    </row>
    <row r="96" spans="3:16" ht="12.75">
      <c r="C96" s="30"/>
      <c r="D96" s="31"/>
      <c r="E96" s="52">
        <v>1.07</v>
      </c>
      <c r="F96" s="31" t="s">
        <v>26</v>
      </c>
      <c r="G96" s="31"/>
      <c r="H96" s="31"/>
      <c r="I96" s="31"/>
      <c r="J96" s="31"/>
      <c r="K96" s="31"/>
      <c r="L96" s="31"/>
      <c r="M96" s="31"/>
      <c r="N96" s="31"/>
      <c r="O96" s="31"/>
      <c r="P96" s="49"/>
    </row>
    <row r="97" spans="3:16" ht="12.75">
      <c r="C97" s="30"/>
      <c r="D97" s="31"/>
      <c r="E97" s="52"/>
      <c r="F97" s="31" t="s">
        <v>27</v>
      </c>
      <c r="G97" s="31"/>
      <c r="H97" s="31"/>
      <c r="I97" s="31"/>
      <c r="J97" s="31"/>
      <c r="K97" s="31"/>
      <c r="L97" s="31"/>
      <c r="M97" s="31"/>
      <c r="N97" s="31"/>
      <c r="O97" s="31"/>
      <c r="P97" s="49"/>
    </row>
    <row r="98" spans="3:16" ht="12.75">
      <c r="C98" s="30"/>
      <c r="D98" s="31"/>
      <c r="E98" s="52"/>
      <c r="F98" s="39">
        <v>0</v>
      </c>
      <c r="G98" s="39">
        <v>1</v>
      </c>
      <c r="H98" s="31"/>
      <c r="I98" s="31"/>
      <c r="J98" s="31" t="s">
        <v>559</v>
      </c>
      <c r="K98" s="31"/>
      <c r="L98" s="62">
        <v>0.6</v>
      </c>
      <c r="M98" s="31"/>
      <c r="N98" s="31"/>
      <c r="O98" s="31"/>
      <c r="P98" s="49"/>
    </row>
    <row r="99" spans="3:16" ht="12.75">
      <c r="C99" s="30"/>
      <c r="D99" s="31"/>
      <c r="E99" s="52"/>
      <c r="F99" s="31"/>
      <c r="G99" s="31"/>
      <c r="H99" s="31"/>
      <c r="I99" s="31"/>
      <c r="J99" s="31"/>
      <c r="K99" s="31"/>
      <c r="L99" s="31"/>
      <c r="M99" s="31"/>
      <c r="N99" s="31"/>
      <c r="O99" s="31"/>
      <c r="P99" s="49"/>
    </row>
    <row r="100" spans="3:16" ht="12.75">
      <c r="C100" s="30"/>
      <c r="D100" s="31"/>
      <c r="E100" s="52">
        <v>1.08</v>
      </c>
      <c r="F100" s="31" t="s">
        <v>32</v>
      </c>
      <c r="G100" s="31"/>
      <c r="H100" s="31"/>
      <c r="I100" s="31"/>
      <c r="J100" s="31"/>
      <c r="K100" s="31"/>
      <c r="L100" s="31"/>
      <c r="M100" s="31"/>
      <c r="N100" s="31"/>
      <c r="O100" s="31"/>
      <c r="P100" s="49"/>
    </row>
    <row r="101" spans="3:16" ht="12.75">
      <c r="C101" s="30"/>
      <c r="D101" s="31"/>
      <c r="E101" s="52"/>
      <c r="F101" s="31" t="s">
        <v>33</v>
      </c>
      <c r="G101" s="31"/>
      <c r="H101" s="31"/>
      <c r="I101" s="31"/>
      <c r="J101" s="31"/>
      <c r="K101" s="31"/>
      <c r="L101" s="31"/>
      <c r="M101" s="31"/>
      <c r="N101" s="31"/>
      <c r="O101" s="31"/>
      <c r="P101" s="49"/>
    </row>
    <row r="102" spans="3:16" ht="12.75">
      <c r="C102" s="30"/>
      <c r="D102" s="31"/>
      <c r="E102" s="52"/>
      <c r="F102" s="31" t="s">
        <v>34</v>
      </c>
      <c r="G102" s="31"/>
      <c r="H102" s="31"/>
      <c r="I102" s="31"/>
      <c r="J102" s="31"/>
      <c r="K102" s="31"/>
      <c r="L102" s="31"/>
      <c r="M102" s="31"/>
      <c r="N102" s="31"/>
      <c r="O102" s="31"/>
      <c r="P102" s="49"/>
    </row>
    <row r="103" spans="3:16" ht="12.75">
      <c r="C103" s="30"/>
      <c r="D103" s="31"/>
      <c r="E103" s="52"/>
      <c r="F103" s="39">
        <v>0</v>
      </c>
      <c r="G103" s="39">
        <v>1</v>
      </c>
      <c r="H103" s="31"/>
      <c r="I103" s="31"/>
      <c r="J103" s="31" t="s">
        <v>559</v>
      </c>
      <c r="K103" s="31"/>
      <c r="L103" s="62">
        <v>0.5</v>
      </c>
      <c r="M103" s="31"/>
      <c r="N103" s="31"/>
      <c r="O103" s="31"/>
      <c r="P103" s="49"/>
    </row>
    <row r="104" spans="3:16" ht="12.75">
      <c r="C104" s="30"/>
      <c r="D104" s="31"/>
      <c r="E104" s="52"/>
      <c r="F104" s="31"/>
      <c r="G104" s="31"/>
      <c r="H104" s="31"/>
      <c r="I104" s="31"/>
      <c r="J104" s="31"/>
      <c r="K104" s="31"/>
      <c r="L104" s="31"/>
      <c r="M104" s="31"/>
      <c r="N104" s="31"/>
      <c r="O104" s="31"/>
      <c r="P104" s="49"/>
    </row>
    <row r="105" spans="3:16" ht="12.75">
      <c r="C105" s="30"/>
      <c r="D105" s="31"/>
      <c r="E105" s="52">
        <v>1.09</v>
      </c>
      <c r="F105" s="31" t="s">
        <v>35</v>
      </c>
      <c r="G105" s="31"/>
      <c r="H105" s="31"/>
      <c r="I105" s="31"/>
      <c r="J105" s="31"/>
      <c r="K105" s="31"/>
      <c r="L105" s="31"/>
      <c r="M105" s="31"/>
      <c r="N105" s="31"/>
      <c r="O105" s="31"/>
      <c r="P105" s="49"/>
    </row>
    <row r="106" spans="3:16" ht="12.75">
      <c r="C106" s="30"/>
      <c r="D106" s="31"/>
      <c r="E106" s="52"/>
      <c r="F106" s="31" t="s">
        <v>36</v>
      </c>
      <c r="G106" s="31"/>
      <c r="H106" s="31"/>
      <c r="I106" s="31"/>
      <c r="J106" s="31"/>
      <c r="K106" s="31"/>
      <c r="L106" s="31"/>
      <c r="M106" s="31"/>
      <c r="N106" s="31"/>
      <c r="O106" s="31"/>
      <c r="P106" s="49"/>
    </row>
    <row r="107" spans="3:16" ht="12.75">
      <c r="C107" s="30"/>
      <c r="D107" s="31"/>
      <c r="E107" s="52"/>
      <c r="F107" s="39">
        <v>0</v>
      </c>
      <c r="G107" s="39">
        <v>1</v>
      </c>
      <c r="H107" s="31"/>
      <c r="I107" s="31"/>
      <c r="J107" s="31" t="s">
        <v>559</v>
      </c>
      <c r="K107" s="31"/>
      <c r="L107" s="62">
        <v>0.6</v>
      </c>
      <c r="M107" s="31"/>
      <c r="N107" s="31"/>
      <c r="O107" s="31"/>
      <c r="P107" s="49"/>
    </row>
    <row r="108" spans="3:16" ht="12.75">
      <c r="C108" s="30"/>
      <c r="D108" s="31"/>
      <c r="E108" s="52"/>
      <c r="F108" s="31"/>
      <c r="G108" s="31"/>
      <c r="H108" s="31"/>
      <c r="I108" s="31"/>
      <c r="J108" s="31"/>
      <c r="K108" s="31"/>
      <c r="L108" s="31"/>
      <c r="M108" s="31"/>
      <c r="N108" s="31"/>
      <c r="O108" s="31"/>
      <c r="P108" s="49"/>
    </row>
    <row r="109" spans="3:16" ht="12.75">
      <c r="C109" s="30"/>
      <c r="D109" s="31"/>
      <c r="E109" s="52">
        <v>1.1</v>
      </c>
      <c r="F109" s="31" t="s">
        <v>37</v>
      </c>
      <c r="G109" s="31"/>
      <c r="H109" s="31"/>
      <c r="I109" s="31"/>
      <c r="J109" s="31"/>
      <c r="K109" s="31"/>
      <c r="L109" s="31"/>
      <c r="M109" s="31"/>
      <c r="N109" s="31"/>
      <c r="O109" s="31"/>
      <c r="P109" s="49"/>
    </row>
    <row r="110" spans="3:16" ht="12.75">
      <c r="C110" s="30"/>
      <c r="D110" s="31"/>
      <c r="E110" s="52"/>
      <c r="F110" s="31" t="s">
        <v>38</v>
      </c>
      <c r="G110" s="31"/>
      <c r="H110" s="31"/>
      <c r="I110" s="31"/>
      <c r="J110" s="31"/>
      <c r="K110" s="31"/>
      <c r="L110" s="31"/>
      <c r="M110" s="31"/>
      <c r="N110" s="31"/>
      <c r="O110" s="31"/>
      <c r="P110" s="49"/>
    </row>
    <row r="111" spans="3:16" ht="12.75">
      <c r="C111" s="30"/>
      <c r="D111" s="31"/>
      <c r="E111" s="52"/>
      <c r="F111" s="31" t="s">
        <v>39</v>
      </c>
      <c r="G111" s="31"/>
      <c r="H111" s="31"/>
      <c r="I111" s="31"/>
      <c r="J111" s="31"/>
      <c r="K111" s="31"/>
      <c r="L111" s="31"/>
      <c r="M111" s="31"/>
      <c r="N111" s="31"/>
      <c r="O111" s="31"/>
      <c r="P111" s="49"/>
    </row>
    <row r="112" spans="3:16" ht="12.75">
      <c r="C112" s="30"/>
      <c r="D112" s="31"/>
      <c r="E112" s="52"/>
      <c r="F112" s="39">
        <v>0</v>
      </c>
      <c r="G112" s="39">
        <v>1</v>
      </c>
      <c r="H112" s="31"/>
      <c r="I112" s="31"/>
      <c r="J112" s="31" t="s">
        <v>559</v>
      </c>
      <c r="K112" s="31"/>
      <c r="L112" s="62">
        <v>0.5</v>
      </c>
      <c r="M112" s="31"/>
      <c r="N112" s="31"/>
      <c r="O112" s="31"/>
      <c r="P112" s="49"/>
    </row>
    <row r="113" spans="3:16" ht="12.75">
      <c r="C113" s="30"/>
      <c r="D113" s="31"/>
      <c r="E113" s="52"/>
      <c r="F113" s="31"/>
      <c r="G113" s="31"/>
      <c r="H113" s="31"/>
      <c r="I113" s="31"/>
      <c r="J113" s="31"/>
      <c r="K113" s="31"/>
      <c r="L113" s="31"/>
      <c r="M113" s="31"/>
      <c r="N113" s="31"/>
      <c r="O113" s="31"/>
      <c r="P113" s="49"/>
    </row>
    <row r="114" spans="3:16" ht="12.75">
      <c r="C114" s="30"/>
      <c r="D114" s="31"/>
      <c r="E114" s="52">
        <v>1.11</v>
      </c>
      <c r="F114" s="31" t="s">
        <v>40</v>
      </c>
      <c r="G114" s="31"/>
      <c r="H114" s="31"/>
      <c r="I114" s="31"/>
      <c r="J114" s="31"/>
      <c r="K114" s="31"/>
      <c r="L114" s="31"/>
      <c r="M114" s="31"/>
      <c r="N114" s="31"/>
      <c r="O114" s="31"/>
      <c r="P114" s="49"/>
    </row>
    <row r="115" spans="3:16" ht="12.75">
      <c r="C115" s="30"/>
      <c r="D115" s="31"/>
      <c r="E115" s="52"/>
      <c r="F115" s="31" t="s">
        <v>41</v>
      </c>
      <c r="G115" s="31"/>
      <c r="H115" s="31"/>
      <c r="I115" s="31"/>
      <c r="J115" s="31"/>
      <c r="K115" s="31"/>
      <c r="L115" s="31"/>
      <c r="M115" s="31"/>
      <c r="N115" s="31"/>
      <c r="O115" s="31"/>
      <c r="P115" s="49"/>
    </row>
    <row r="116" spans="3:16" ht="12.75">
      <c r="C116" s="30"/>
      <c r="D116" s="31"/>
      <c r="E116" s="52"/>
      <c r="F116" s="39">
        <v>0</v>
      </c>
      <c r="G116" s="39">
        <v>1</v>
      </c>
      <c r="H116" s="31"/>
      <c r="I116" s="31"/>
      <c r="J116" s="31" t="s">
        <v>559</v>
      </c>
      <c r="K116" s="31"/>
      <c r="L116" s="62">
        <v>0.5</v>
      </c>
      <c r="M116" s="31"/>
      <c r="N116" s="31"/>
      <c r="O116" s="31"/>
      <c r="P116" s="49"/>
    </row>
    <row r="117" spans="3:16" ht="12.75">
      <c r="C117" s="30"/>
      <c r="D117" s="31"/>
      <c r="E117" s="52"/>
      <c r="F117" s="31"/>
      <c r="G117" s="31"/>
      <c r="H117" s="31"/>
      <c r="I117" s="31"/>
      <c r="J117" s="31"/>
      <c r="K117" s="31"/>
      <c r="L117" s="31"/>
      <c r="M117" s="31"/>
      <c r="N117" s="31"/>
      <c r="O117" s="31"/>
      <c r="P117" s="49"/>
    </row>
    <row r="118" spans="3:16" ht="12.75">
      <c r="C118" s="30"/>
      <c r="D118" s="31"/>
      <c r="E118" s="52">
        <v>1.12</v>
      </c>
      <c r="F118" s="31" t="s">
        <v>42</v>
      </c>
      <c r="G118" s="31"/>
      <c r="H118" s="31"/>
      <c r="I118" s="31"/>
      <c r="J118" s="31"/>
      <c r="K118" s="31"/>
      <c r="L118" s="31"/>
      <c r="M118" s="31"/>
      <c r="N118" s="31"/>
      <c r="O118" s="31"/>
      <c r="P118" s="49"/>
    </row>
    <row r="119" spans="3:16" ht="12.75">
      <c r="C119" s="30"/>
      <c r="D119" s="31"/>
      <c r="E119" s="52"/>
      <c r="F119" s="31" t="s">
        <v>43</v>
      </c>
      <c r="G119" s="31"/>
      <c r="H119" s="31"/>
      <c r="I119" s="31"/>
      <c r="J119" s="31"/>
      <c r="K119" s="31"/>
      <c r="L119" s="31"/>
      <c r="M119" s="31"/>
      <c r="N119" s="31"/>
      <c r="O119" s="31"/>
      <c r="P119" s="49"/>
    </row>
    <row r="120" spans="3:16" ht="12.75">
      <c r="C120" s="30"/>
      <c r="D120" s="31"/>
      <c r="E120" s="52"/>
      <c r="F120" s="31" t="s">
        <v>44</v>
      </c>
      <c r="G120" s="31"/>
      <c r="H120" s="31"/>
      <c r="I120" s="31"/>
      <c r="J120" s="31"/>
      <c r="K120" s="31"/>
      <c r="L120" s="31"/>
      <c r="M120" s="31"/>
      <c r="N120" s="31"/>
      <c r="O120" s="31"/>
      <c r="P120" s="49"/>
    </row>
    <row r="121" spans="3:16" ht="12.75">
      <c r="C121" s="30"/>
      <c r="D121" s="31"/>
      <c r="E121" s="52"/>
      <c r="F121" s="31" t="s">
        <v>45</v>
      </c>
      <c r="G121" s="31"/>
      <c r="H121" s="31"/>
      <c r="I121" s="31"/>
      <c r="J121" s="31"/>
      <c r="K121" s="31"/>
      <c r="L121" s="31"/>
      <c r="M121" s="31"/>
      <c r="N121" s="31"/>
      <c r="O121" s="31"/>
      <c r="P121" s="49"/>
    </row>
    <row r="122" spans="3:16" ht="12.75">
      <c r="C122" s="30"/>
      <c r="D122" s="31"/>
      <c r="E122" s="52"/>
      <c r="F122" s="39">
        <v>0</v>
      </c>
      <c r="G122" s="39">
        <v>1</v>
      </c>
      <c r="H122" s="31"/>
      <c r="I122" s="31"/>
      <c r="J122" s="31" t="s">
        <v>559</v>
      </c>
      <c r="K122" s="31"/>
      <c r="L122" s="62">
        <v>0.6</v>
      </c>
      <c r="M122" s="31"/>
      <c r="N122" s="31"/>
      <c r="O122" s="31"/>
      <c r="P122" s="49"/>
    </row>
    <row r="123" spans="3:16" ht="12.75">
      <c r="C123" s="30"/>
      <c r="D123" s="31"/>
      <c r="E123" s="52"/>
      <c r="F123" s="31"/>
      <c r="G123" s="31"/>
      <c r="H123" s="31"/>
      <c r="I123" s="31"/>
      <c r="J123" s="31"/>
      <c r="K123" s="31"/>
      <c r="L123" s="31"/>
      <c r="M123" s="31"/>
      <c r="N123" s="31"/>
      <c r="O123" s="31"/>
      <c r="P123" s="49"/>
    </row>
    <row r="124" spans="3:16" ht="13.5" thickBot="1">
      <c r="C124" s="40"/>
      <c r="D124" s="41"/>
      <c r="E124" s="63" t="s">
        <v>423</v>
      </c>
      <c r="F124" s="41"/>
      <c r="G124" s="41"/>
      <c r="H124" s="41"/>
      <c r="I124" s="41"/>
      <c r="J124" s="41"/>
      <c r="K124" s="41"/>
      <c r="L124" s="41"/>
      <c r="M124" s="41"/>
      <c r="N124" s="41"/>
      <c r="O124" s="41"/>
      <c r="P124" s="64"/>
    </row>
    <row r="125" ht="13.5" thickTop="1">
      <c r="E125" s="47"/>
    </row>
    <row r="126" ht="12.75">
      <c r="E126" s="47"/>
    </row>
    <row r="127" ht="12.75">
      <c r="E127" s="47"/>
    </row>
    <row r="128" ht="12.75">
      <c r="E128" s="47"/>
    </row>
    <row r="129" ht="12.75">
      <c r="E129" s="47"/>
    </row>
    <row r="130" ht="12.75">
      <c r="E130" s="47"/>
    </row>
    <row r="131" ht="12.75">
      <c r="E131" s="47"/>
    </row>
    <row r="132" ht="12.75">
      <c r="E132" s="47"/>
    </row>
    <row r="133" ht="12.75">
      <c r="E133" s="47"/>
    </row>
    <row r="134" ht="12.75">
      <c r="E134" s="47"/>
    </row>
    <row r="135" ht="12.75">
      <c r="E135" s="47"/>
    </row>
    <row r="136" ht="12.75">
      <c r="E136" s="47"/>
    </row>
    <row r="137" ht="12.75">
      <c r="E137" s="47"/>
    </row>
    <row r="138" ht="12.75">
      <c r="E138" s="47"/>
    </row>
    <row r="139" ht="12.75">
      <c r="E139" s="47"/>
    </row>
    <row r="140" ht="12.75">
      <c r="E140" s="47"/>
    </row>
    <row r="141" ht="12.75">
      <c r="E141" s="47"/>
    </row>
    <row r="142" ht="12.75">
      <c r="E142" s="47"/>
    </row>
    <row r="143" ht="12.75">
      <c r="E143" s="47"/>
    </row>
    <row r="144" ht="12.75">
      <c r="E144" s="47"/>
    </row>
    <row r="145" ht="12.75">
      <c r="E145" s="47"/>
    </row>
    <row r="146" ht="12.75">
      <c r="E146" s="47"/>
    </row>
    <row r="147" ht="12.75">
      <c r="E147" s="47"/>
    </row>
    <row r="148" ht="12.75">
      <c r="E148" s="47"/>
    </row>
    <row r="149" ht="12.75">
      <c r="E149" s="47"/>
    </row>
  </sheetData>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C3:P117"/>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524</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516</v>
      </c>
      <c r="E9" s="31"/>
      <c r="F9" s="31"/>
      <c r="G9" s="31"/>
      <c r="H9" s="31"/>
      <c r="I9" s="31"/>
      <c r="J9" s="31"/>
      <c r="K9" s="31"/>
      <c r="L9" s="38" t="s">
        <v>56</v>
      </c>
      <c r="M9" s="38" t="s">
        <v>58</v>
      </c>
      <c r="N9" s="38" t="s">
        <v>61</v>
      </c>
      <c r="O9" s="38" t="s">
        <v>63</v>
      </c>
      <c r="P9" s="49"/>
    </row>
    <row r="10" spans="3:16" ht="12.75">
      <c r="C10" s="30"/>
      <c r="D10" s="31"/>
      <c r="E10" s="37" t="s">
        <v>158</v>
      </c>
      <c r="F10" s="31"/>
      <c r="G10" s="31"/>
      <c r="H10" s="31"/>
      <c r="I10" s="31"/>
      <c r="J10" s="31"/>
      <c r="K10" s="31"/>
      <c r="L10" s="38" t="s">
        <v>423</v>
      </c>
      <c r="M10" s="38" t="s">
        <v>59</v>
      </c>
      <c r="N10" s="38" t="s">
        <v>62</v>
      </c>
      <c r="O10" s="38" t="s">
        <v>64</v>
      </c>
      <c r="P10" s="49"/>
    </row>
    <row r="11" spans="3:16" ht="12.75">
      <c r="C11" s="30"/>
      <c r="D11" s="31"/>
      <c r="E11" s="52">
        <v>2.01</v>
      </c>
      <c r="F11" s="31" t="s">
        <v>147</v>
      </c>
      <c r="G11" s="31"/>
      <c r="H11" s="31"/>
      <c r="I11" s="31"/>
      <c r="J11" s="31"/>
      <c r="K11" s="31"/>
      <c r="L11" s="39">
        <f>L66</f>
        <v>0.8</v>
      </c>
      <c r="M11" s="31"/>
      <c r="N11" s="31"/>
      <c r="O11" s="31"/>
      <c r="P11" s="49"/>
    </row>
    <row r="12" spans="3:16" ht="12.75">
      <c r="C12" s="30"/>
      <c r="D12" s="31"/>
      <c r="E12" s="52">
        <v>2.02</v>
      </c>
      <c r="F12" s="31" t="s">
        <v>148</v>
      </c>
      <c r="G12" s="31"/>
      <c r="H12" s="31"/>
      <c r="I12" s="31"/>
      <c r="J12" s="31"/>
      <c r="K12" s="31"/>
      <c r="L12" s="39">
        <f>L70</f>
        <v>0.8</v>
      </c>
      <c r="M12" s="31"/>
      <c r="N12" s="31"/>
      <c r="O12" s="31"/>
      <c r="P12" s="49"/>
    </row>
    <row r="13" spans="3:16" ht="12.75">
      <c r="C13" s="30"/>
      <c r="D13" s="31"/>
      <c r="E13" s="52">
        <v>2.03</v>
      </c>
      <c r="F13" s="31" t="s">
        <v>149</v>
      </c>
      <c r="G13" s="31"/>
      <c r="H13" s="31"/>
      <c r="I13" s="31"/>
      <c r="J13" s="31"/>
      <c r="K13" s="31"/>
      <c r="L13" s="39">
        <f>L74</f>
        <v>0.7</v>
      </c>
      <c r="M13" s="39">
        <f>AVERAGE(L11:L13)</f>
        <v>0.7666666666666666</v>
      </c>
      <c r="N13" s="31">
        <v>15</v>
      </c>
      <c r="O13" s="53">
        <f>M13*N13</f>
        <v>11.5</v>
      </c>
      <c r="P13" s="49"/>
    </row>
    <row r="14" spans="3:16" ht="12.75">
      <c r="C14" s="30"/>
      <c r="D14" s="31"/>
      <c r="E14" s="54" t="s">
        <v>72</v>
      </c>
      <c r="F14" s="31"/>
      <c r="G14" s="31"/>
      <c r="H14" s="31"/>
      <c r="I14" s="31"/>
      <c r="J14" s="31" t="s">
        <v>423</v>
      </c>
      <c r="K14" s="31"/>
      <c r="L14" s="31"/>
      <c r="M14" s="31"/>
      <c r="N14" s="31" t="s">
        <v>423</v>
      </c>
      <c r="O14" s="31"/>
      <c r="P14" s="49"/>
    </row>
    <row r="15" spans="3:16" ht="12.75">
      <c r="C15" s="30"/>
      <c r="D15" s="31"/>
      <c r="E15" s="52">
        <v>2.04</v>
      </c>
      <c r="F15" s="31" t="s">
        <v>150</v>
      </c>
      <c r="G15" s="31"/>
      <c r="H15" s="31"/>
      <c r="I15" s="31"/>
      <c r="J15" s="31"/>
      <c r="K15" s="31"/>
      <c r="L15" s="39">
        <f>L78</f>
        <v>0.6</v>
      </c>
      <c r="M15" s="31"/>
      <c r="N15" s="31"/>
      <c r="O15" s="31"/>
      <c r="P15" s="49"/>
    </row>
    <row r="16" spans="3:16" ht="12.75">
      <c r="C16" s="30"/>
      <c r="D16" s="31"/>
      <c r="E16" s="52">
        <v>2.05</v>
      </c>
      <c r="F16" s="31" t="s">
        <v>151</v>
      </c>
      <c r="G16" s="31"/>
      <c r="H16" s="31"/>
      <c r="I16" s="31"/>
      <c r="J16" s="31"/>
      <c r="K16" s="31"/>
      <c r="L16" s="39">
        <f>L81</f>
        <v>0.6</v>
      </c>
      <c r="M16" s="31"/>
      <c r="N16" s="31"/>
      <c r="O16" s="31"/>
      <c r="P16" s="49"/>
    </row>
    <row r="17" spans="3:16" ht="12.75">
      <c r="C17" s="30"/>
      <c r="D17" s="31"/>
      <c r="E17" s="52">
        <v>2.06</v>
      </c>
      <c r="F17" s="31" t="s">
        <v>152</v>
      </c>
      <c r="G17" s="31"/>
      <c r="H17" s="31"/>
      <c r="I17" s="31"/>
      <c r="J17" s="31"/>
      <c r="K17" s="31"/>
      <c r="L17" s="39">
        <f>L85</f>
        <v>0.7</v>
      </c>
      <c r="M17" s="31"/>
      <c r="N17" s="31"/>
      <c r="O17" s="31"/>
      <c r="P17" s="49"/>
    </row>
    <row r="18" spans="3:16" ht="12.75">
      <c r="C18" s="30"/>
      <c r="D18" s="31"/>
      <c r="E18" s="52">
        <v>2.07</v>
      </c>
      <c r="F18" s="31" t="s">
        <v>153</v>
      </c>
      <c r="G18" s="31"/>
      <c r="H18" s="31"/>
      <c r="I18" s="31"/>
      <c r="J18" s="31"/>
      <c r="K18" s="31"/>
      <c r="L18" s="39">
        <f>L89</f>
        <v>0.6</v>
      </c>
      <c r="M18" s="39">
        <f>AVERAGE(L15:L18)</f>
        <v>0.625</v>
      </c>
      <c r="N18" s="31">
        <v>20</v>
      </c>
      <c r="O18" s="53">
        <f>M18*N18</f>
        <v>12.5</v>
      </c>
      <c r="P18" s="49"/>
    </row>
    <row r="19" spans="3:16" ht="12.75">
      <c r="C19" s="30"/>
      <c r="D19" s="31"/>
      <c r="E19" s="54" t="s">
        <v>135</v>
      </c>
      <c r="F19" s="31"/>
      <c r="G19" s="31"/>
      <c r="H19" s="31"/>
      <c r="I19" s="31"/>
      <c r="J19" s="31" t="s">
        <v>423</v>
      </c>
      <c r="K19" s="31"/>
      <c r="L19" s="31"/>
      <c r="M19" s="31"/>
      <c r="N19" s="31" t="s">
        <v>423</v>
      </c>
      <c r="O19" s="31"/>
      <c r="P19" s="49"/>
    </row>
    <row r="20" spans="3:16" ht="12.75">
      <c r="C20" s="30"/>
      <c r="D20" s="31"/>
      <c r="E20" s="52">
        <v>2.08</v>
      </c>
      <c r="F20" s="31" t="s">
        <v>154</v>
      </c>
      <c r="G20" s="31"/>
      <c r="H20" s="31"/>
      <c r="I20" s="31"/>
      <c r="J20" s="31"/>
      <c r="K20" s="31"/>
      <c r="L20" s="39">
        <f>L93</f>
        <v>0.7</v>
      </c>
      <c r="M20" s="31"/>
      <c r="N20" s="31"/>
      <c r="O20" s="31"/>
      <c r="P20" s="49"/>
    </row>
    <row r="21" spans="3:16" ht="12.75">
      <c r="C21" s="30"/>
      <c r="D21" s="31"/>
      <c r="E21" s="52">
        <v>2.09</v>
      </c>
      <c r="F21" s="31" t="s">
        <v>155</v>
      </c>
      <c r="G21" s="31"/>
      <c r="H21" s="31"/>
      <c r="I21" s="31"/>
      <c r="J21" s="31"/>
      <c r="K21" s="31"/>
      <c r="L21" s="39">
        <f>L98</f>
        <v>0.7</v>
      </c>
      <c r="M21" s="31"/>
      <c r="N21" s="31"/>
      <c r="O21" s="31"/>
      <c r="P21" s="49"/>
    </row>
    <row r="22" spans="3:16" ht="12.75">
      <c r="C22" s="30"/>
      <c r="D22" s="31"/>
      <c r="E22" s="52">
        <v>2.1</v>
      </c>
      <c r="F22" s="31" t="s">
        <v>156</v>
      </c>
      <c r="G22" s="31"/>
      <c r="H22" s="31"/>
      <c r="I22" s="31"/>
      <c r="J22" s="31"/>
      <c r="K22" s="31"/>
      <c r="L22" s="39">
        <f>L104</f>
        <v>0.6</v>
      </c>
      <c r="M22" s="31"/>
      <c r="N22" s="31"/>
      <c r="O22" s="31"/>
      <c r="P22" s="49"/>
    </row>
    <row r="23" spans="3:16" ht="12.75">
      <c r="C23" s="30"/>
      <c r="D23" s="31"/>
      <c r="E23" s="52">
        <v>2.11</v>
      </c>
      <c r="F23" s="31" t="s">
        <v>157</v>
      </c>
      <c r="G23" s="31"/>
      <c r="H23" s="31"/>
      <c r="I23" s="31"/>
      <c r="J23" s="31"/>
      <c r="K23" s="31"/>
      <c r="L23" s="39">
        <f>L108</f>
        <v>0.6</v>
      </c>
      <c r="M23" s="39">
        <f>AVERAGE(L20:L23)</f>
        <v>0.65</v>
      </c>
      <c r="N23" s="31">
        <v>40</v>
      </c>
      <c r="O23" s="53">
        <f>M23*N23</f>
        <v>26</v>
      </c>
      <c r="P23" s="49"/>
    </row>
    <row r="24" spans="3:16" ht="12.75">
      <c r="C24" s="30"/>
      <c r="D24" s="31"/>
      <c r="E24" s="31"/>
      <c r="F24" s="31"/>
      <c r="G24" s="31"/>
      <c r="H24" s="31"/>
      <c r="I24" s="31"/>
      <c r="J24" s="31"/>
      <c r="K24" s="31"/>
      <c r="L24" s="31" t="s">
        <v>482</v>
      </c>
      <c r="M24" s="31"/>
      <c r="N24" s="31">
        <f>SUM(N13:N23)</f>
        <v>75</v>
      </c>
      <c r="O24" s="55">
        <f>SUM(O13:O23)</f>
        <v>50</v>
      </c>
      <c r="P24" s="49"/>
    </row>
    <row r="25" spans="3:16" ht="12.75">
      <c r="C25" s="30"/>
      <c r="D25" s="35" t="s">
        <v>517</v>
      </c>
      <c r="E25" s="31"/>
      <c r="F25" s="31"/>
      <c r="G25" s="31"/>
      <c r="H25" s="31"/>
      <c r="I25" s="31"/>
      <c r="J25" s="31"/>
      <c r="K25" s="31"/>
      <c r="L25" s="31"/>
      <c r="M25" s="31"/>
      <c r="N25" s="31"/>
      <c r="O25" s="31"/>
      <c r="P25" s="49"/>
    </row>
    <row r="26" spans="3:16" ht="12.75">
      <c r="C26" s="30"/>
      <c r="D26" s="35"/>
      <c r="E26" s="31"/>
      <c r="F26" s="31"/>
      <c r="G26" s="31"/>
      <c r="H26" s="31"/>
      <c r="I26" s="31"/>
      <c r="J26" s="31"/>
      <c r="K26" s="31"/>
      <c r="L26" s="31"/>
      <c r="M26" s="31"/>
      <c r="N26" s="31"/>
      <c r="O26" s="31"/>
      <c r="P26" s="49"/>
    </row>
    <row r="27" spans="3:16" ht="12.75">
      <c r="C27" s="30"/>
      <c r="D27" s="59" t="s">
        <v>489</v>
      </c>
      <c r="E27" s="31"/>
      <c r="F27" s="31"/>
      <c r="G27" s="31"/>
      <c r="H27" s="31"/>
      <c r="I27" s="31"/>
      <c r="J27" s="31"/>
      <c r="K27" s="31"/>
      <c r="L27" s="31"/>
      <c r="M27" s="31"/>
      <c r="N27" s="31"/>
      <c r="O27" s="31"/>
      <c r="P27" s="49"/>
    </row>
    <row r="28" spans="3:16" ht="12.75">
      <c r="C28" s="30"/>
      <c r="D28" s="31" t="s">
        <v>519</v>
      </c>
      <c r="E28" s="31"/>
      <c r="F28" s="31"/>
      <c r="G28" s="31"/>
      <c r="H28" s="31"/>
      <c r="I28" s="31"/>
      <c r="J28" s="31"/>
      <c r="K28" s="31"/>
      <c r="L28" s="31"/>
      <c r="M28" s="31"/>
      <c r="N28" s="31"/>
      <c r="O28" s="31"/>
      <c r="P28" s="49"/>
    </row>
    <row r="29" spans="3:16" ht="12.75">
      <c r="C29" s="30"/>
      <c r="D29" s="31" t="s">
        <v>520</v>
      </c>
      <c r="E29" s="31"/>
      <c r="F29" s="31"/>
      <c r="G29" s="31"/>
      <c r="H29" s="31"/>
      <c r="I29" s="31"/>
      <c r="J29" s="31"/>
      <c r="K29" s="31"/>
      <c r="L29" s="31"/>
      <c r="M29" s="31"/>
      <c r="N29" s="31"/>
      <c r="O29" s="31"/>
      <c r="P29" s="49"/>
    </row>
    <row r="30" spans="3:16" ht="12.75">
      <c r="C30" s="30"/>
      <c r="D30" s="31" t="s">
        <v>521</v>
      </c>
      <c r="E30" s="31"/>
      <c r="F30" s="31"/>
      <c r="G30" s="31"/>
      <c r="H30" s="31"/>
      <c r="I30" s="31"/>
      <c r="J30" s="31"/>
      <c r="K30" s="31"/>
      <c r="L30" s="31"/>
      <c r="M30" s="31"/>
      <c r="N30" s="31"/>
      <c r="O30" s="31"/>
      <c r="P30" s="49"/>
    </row>
    <row r="31" spans="3:16" ht="12.75">
      <c r="C31" s="30"/>
      <c r="D31" s="31" t="s">
        <v>522</v>
      </c>
      <c r="E31" s="31"/>
      <c r="F31" s="31"/>
      <c r="G31" s="31"/>
      <c r="H31" s="31"/>
      <c r="I31" s="31"/>
      <c r="J31" s="31"/>
      <c r="K31" s="31"/>
      <c r="L31" s="31"/>
      <c r="M31" s="31"/>
      <c r="N31" s="31"/>
      <c r="O31" s="31"/>
      <c r="P31" s="49"/>
    </row>
    <row r="32" spans="3:16" ht="12.75">
      <c r="C32" s="30"/>
      <c r="D32" s="31" t="s">
        <v>523</v>
      </c>
      <c r="E32" s="31"/>
      <c r="F32" s="31"/>
      <c r="G32" s="31"/>
      <c r="H32" s="31"/>
      <c r="I32" s="31"/>
      <c r="J32" s="31"/>
      <c r="K32" s="31"/>
      <c r="L32" s="31"/>
      <c r="M32" s="31"/>
      <c r="N32" s="31"/>
      <c r="O32" s="31"/>
      <c r="P32" s="49"/>
    </row>
    <row r="33" spans="3:16" ht="12.75">
      <c r="C33" s="30"/>
      <c r="D33" s="31"/>
      <c r="E33" s="31"/>
      <c r="F33" s="31"/>
      <c r="G33" s="31"/>
      <c r="H33" s="31"/>
      <c r="I33" s="31"/>
      <c r="J33" s="31"/>
      <c r="K33" s="31"/>
      <c r="L33" s="31"/>
      <c r="M33" s="31"/>
      <c r="N33" s="31"/>
      <c r="O33" s="31"/>
      <c r="P33" s="49"/>
    </row>
    <row r="34" spans="3:16" ht="12.75">
      <c r="C34" s="30"/>
      <c r="D34" s="59" t="s">
        <v>495</v>
      </c>
      <c r="E34" s="31"/>
      <c r="F34" s="31"/>
      <c r="G34" s="31"/>
      <c r="H34" s="31"/>
      <c r="I34" s="31"/>
      <c r="J34" s="31"/>
      <c r="K34" s="31"/>
      <c r="L34" s="31"/>
      <c r="M34" s="31"/>
      <c r="N34" s="31"/>
      <c r="O34" s="31"/>
      <c r="P34" s="49"/>
    </row>
    <row r="35" spans="3:16" ht="12.75">
      <c r="C35" s="30"/>
      <c r="D35" s="31" t="s">
        <v>525</v>
      </c>
      <c r="E35" s="31"/>
      <c r="F35" s="31"/>
      <c r="G35" s="31"/>
      <c r="H35" s="31"/>
      <c r="I35" s="31"/>
      <c r="J35" s="31"/>
      <c r="K35" s="31"/>
      <c r="L35" s="31"/>
      <c r="M35" s="31"/>
      <c r="N35" s="31"/>
      <c r="O35" s="31"/>
      <c r="P35" s="49"/>
    </row>
    <row r="36" spans="3:16" ht="12.75">
      <c r="C36" s="30"/>
      <c r="D36" s="31" t="s">
        <v>526</v>
      </c>
      <c r="E36" s="31"/>
      <c r="F36" s="31"/>
      <c r="G36" s="31"/>
      <c r="H36" s="31"/>
      <c r="I36" s="31"/>
      <c r="J36" s="31"/>
      <c r="K36" s="31"/>
      <c r="L36" s="31"/>
      <c r="M36" s="31"/>
      <c r="N36" s="31"/>
      <c r="O36" s="31"/>
      <c r="P36" s="49"/>
    </row>
    <row r="37" spans="3:16" ht="12.75">
      <c r="C37" s="30"/>
      <c r="D37" s="31" t="s">
        <v>527</v>
      </c>
      <c r="E37" s="31"/>
      <c r="F37" s="31"/>
      <c r="G37" s="31"/>
      <c r="H37" s="31"/>
      <c r="I37" s="31"/>
      <c r="J37" s="31"/>
      <c r="K37" s="31"/>
      <c r="L37" s="31"/>
      <c r="M37" s="31"/>
      <c r="N37" s="31"/>
      <c r="O37" s="31"/>
      <c r="P37" s="49"/>
    </row>
    <row r="38" spans="3:16" ht="12.75">
      <c r="C38" s="30"/>
      <c r="D38" s="31" t="s">
        <v>528</v>
      </c>
      <c r="E38" s="31"/>
      <c r="F38" s="31"/>
      <c r="G38" s="31"/>
      <c r="H38" s="31"/>
      <c r="I38" s="31"/>
      <c r="J38" s="31"/>
      <c r="K38" s="31"/>
      <c r="L38" s="31"/>
      <c r="M38" s="31"/>
      <c r="N38" s="31"/>
      <c r="O38" s="31"/>
      <c r="P38" s="49"/>
    </row>
    <row r="39" spans="3:16" ht="12.75">
      <c r="C39" s="30"/>
      <c r="D39" s="31"/>
      <c r="E39" s="31"/>
      <c r="F39" s="31"/>
      <c r="G39" s="31"/>
      <c r="H39" s="31"/>
      <c r="I39" s="31"/>
      <c r="J39" s="31"/>
      <c r="K39" s="31"/>
      <c r="L39" s="31"/>
      <c r="M39" s="31"/>
      <c r="N39" s="31"/>
      <c r="O39" s="31"/>
      <c r="P39" s="49"/>
    </row>
    <row r="40" spans="3:16" ht="12.75">
      <c r="C40" s="30"/>
      <c r="D40" s="59" t="s">
        <v>499</v>
      </c>
      <c r="E40" s="31"/>
      <c r="F40" s="31"/>
      <c r="G40" s="31"/>
      <c r="H40" s="31"/>
      <c r="I40" s="31"/>
      <c r="J40" s="31"/>
      <c r="K40" s="31"/>
      <c r="L40" s="31"/>
      <c r="M40" s="31"/>
      <c r="N40" s="31"/>
      <c r="O40" s="31"/>
      <c r="P40" s="49"/>
    </row>
    <row r="41" spans="3:16" ht="12.75">
      <c r="C41" s="30"/>
      <c r="D41" s="31" t="s">
        <v>529</v>
      </c>
      <c r="E41" s="31"/>
      <c r="F41" s="31"/>
      <c r="G41" s="31"/>
      <c r="H41" s="31"/>
      <c r="I41" s="31"/>
      <c r="J41" s="31"/>
      <c r="K41" s="31"/>
      <c r="L41" s="31"/>
      <c r="M41" s="31"/>
      <c r="N41" s="31"/>
      <c r="O41" s="31"/>
      <c r="P41" s="49"/>
    </row>
    <row r="42" spans="3:16" ht="12.75">
      <c r="C42" s="30"/>
      <c r="D42" s="31" t="s">
        <v>530</v>
      </c>
      <c r="E42" s="31"/>
      <c r="F42" s="31"/>
      <c r="G42" s="31"/>
      <c r="H42" s="31"/>
      <c r="I42" s="31"/>
      <c r="J42" s="31"/>
      <c r="K42" s="31"/>
      <c r="L42" s="31"/>
      <c r="M42" s="31"/>
      <c r="N42" s="31"/>
      <c r="O42" s="31"/>
      <c r="P42" s="49"/>
    </row>
    <row r="43" spans="3:16" ht="12.75">
      <c r="C43" s="30"/>
      <c r="D43" s="31" t="s">
        <v>531</v>
      </c>
      <c r="E43" s="31"/>
      <c r="F43" s="31"/>
      <c r="G43" s="31"/>
      <c r="H43" s="31"/>
      <c r="I43" s="31"/>
      <c r="J43" s="31"/>
      <c r="K43" s="31"/>
      <c r="L43" s="31"/>
      <c r="M43" s="31"/>
      <c r="N43" s="31"/>
      <c r="O43" s="31"/>
      <c r="P43" s="49"/>
    </row>
    <row r="44" spans="3:16" ht="12.75">
      <c r="C44" s="30"/>
      <c r="D44" s="31" t="s">
        <v>532</v>
      </c>
      <c r="E44" s="31"/>
      <c r="F44" s="31"/>
      <c r="G44" s="31"/>
      <c r="H44" s="31"/>
      <c r="I44" s="31"/>
      <c r="J44" s="31"/>
      <c r="K44" s="31"/>
      <c r="L44" s="31"/>
      <c r="M44" s="31"/>
      <c r="N44" s="31"/>
      <c r="O44" s="31"/>
      <c r="P44" s="49"/>
    </row>
    <row r="45" spans="3:16" ht="12.75">
      <c r="C45" s="30"/>
      <c r="D45" s="31"/>
      <c r="E45" s="31"/>
      <c r="F45" s="31"/>
      <c r="G45" s="31"/>
      <c r="H45" s="31"/>
      <c r="I45" s="31"/>
      <c r="J45" s="31"/>
      <c r="K45" s="31"/>
      <c r="L45" s="31"/>
      <c r="M45" s="31"/>
      <c r="N45" s="31"/>
      <c r="O45" s="31"/>
      <c r="P45" s="49"/>
    </row>
    <row r="46" spans="3:16" ht="12.75">
      <c r="C46" s="30"/>
      <c r="D46" s="59" t="s">
        <v>505</v>
      </c>
      <c r="E46" s="31"/>
      <c r="F46" s="31"/>
      <c r="G46" s="31"/>
      <c r="H46" s="31"/>
      <c r="I46" s="31"/>
      <c r="J46" s="31"/>
      <c r="K46" s="31"/>
      <c r="L46" s="31"/>
      <c r="M46" s="31"/>
      <c r="N46" s="31"/>
      <c r="O46" s="31"/>
      <c r="P46" s="49"/>
    </row>
    <row r="47" spans="3:16" ht="12.75">
      <c r="C47" s="30"/>
      <c r="D47" s="31" t="s">
        <v>533</v>
      </c>
      <c r="E47" s="31"/>
      <c r="F47" s="31"/>
      <c r="G47" s="31"/>
      <c r="H47" s="31"/>
      <c r="I47" s="31"/>
      <c r="J47" s="31"/>
      <c r="K47" s="31"/>
      <c r="L47" s="31"/>
      <c r="M47" s="31"/>
      <c r="N47" s="31"/>
      <c r="O47" s="31"/>
      <c r="P47" s="49"/>
    </row>
    <row r="48" spans="3:16" ht="12.75">
      <c r="C48" s="30"/>
      <c r="D48" s="31" t="s">
        <v>534</v>
      </c>
      <c r="E48" s="31"/>
      <c r="F48" s="31"/>
      <c r="G48" s="31"/>
      <c r="H48" s="31"/>
      <c r="I48" s="31"/>
      <c r="J48" s="31"/>
      <c r="K48" s="31"/>
      <c r="L48" s="31"/>
      <c r="M48" s="31"/>
      <c r="N48" s="31"/>
      <c r="O48" s="31"/>
      <c r="P48" s="49"/>
    </row>
    <row r="49" spans="3:16" ht="12.75">
      <c r="C49" s="30"/>
      <c r="D49" s="31" t="s">
        <v>535</v>
      </c>
      <c r="E49" s="31"/>
      <c r="F49" s="31"/>
      <c r="G49" s="31"/>
      <c r="H49" s="31"/>
      <c r="I49" s="31"/>
      <c r="J49" s="31"/>
      <c r="K49" s="31"/>
      <c r="L49" s="31"/>
      <c r="M49" s="31"/>
      <c r="N49" s="31"/>
      <c r="O49" s="31"/>
      <c r="P49" s="49"/>
    </row>
    <row r="50" spans="3:16" ht="12.75">
      <c r="C50" s="30"/>
      <c r="D50" s="31" t="s">
        <v>536</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510</v>
      </c>
      <c r="E52" s="31"/>
      <c r="F52" s="31"/>
      <c r="G52" s="31"/>
      <c r="H52" s="31"/>
      <c r="I52" s="31"/>
      <c r="J52" s="31"/>
      <c r="K52" s="31"/>
      <c r="L52" s="31"/>
      <c r="M52" s="31"/>
      <c r="N52" s="31"/>
      <c r="O52" s="31"/>
      <c r="P52" s="49"/>
    </row>
    <row r="53" spans="3:16" ht="12.75">
      <c r="C53" s="30"/>
      <c r="D53" s="31" t="s">
        <v>537</v>
      </c>
      <c r="E53" s="31"/>
      <c r="F53" s="31"/>
      <c r="G53" s="31"/>
      <c r="H53" s="31"/>
      <c r="I53" s="31"/>
      <c r="J53" s="31"/>
      <c r="K53" s="31"/>
      <c r="L53" s="31"/>
      <c r="M53" s="31"/>
      <c r="N53" s="31"/>
      <c r="O53" s="31"/>
      <c r="P53" s="49"/>
    </row>
    <row r="54" spans="3:16" ht="12.75">
      <c r="C54" s="30"/>
      <c r="D54" s="31" t="s">
        <v>538</v>
      </c>
      <c r="E54" s="31"/>
      <c r="F54" s="31"/>
      <c r="G54" s="31"/>
      <c r="H54" s="31"/>
      <c r="I54" s="31"/>
      <c r="J54" s="31"/>
      <c r="K54" s="31"/>
      <c r="L54" s="31"/>
      <c r="M54" s="31"/>
      <c r="N54" s="31"/>
      <c r="O54" s="31"/>
      <c r="P54" s="49"/>
    </row>
    <row r="55" spans="3:16" ht="12.75">
      <c r="C55" s="30"/>
      <c r="D55" s="31" t="s">
        <v>539</v>
      </c>
      <c r="E55" s="31"/>
      <c r="F55" s="31"/>
      <c r="G55" s="31"/>
      <c r="H55" s="31"/>
      <c r="I55" s="31"/>
      <c r="J55" s="31"/>
      <c r="K55" s="31"/>
      <c r="L55" s="31"/>
      <c r="M55" s="31"/>
      <c r="N55" s="31"/>
      <c r="O55" s="31"/>
      <c r="P55" s="49"/>
    </row>
    <row r="56" spans="3:16" ht="12.75">
      <c r="C56" s="30"/>
      <c r="D56" s="31" t="s">
        <v>540</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35" t="s">
        <v>518</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60" t="s">
        <v>555</v>
      </c>
      <c r="F60" s="60"/>
      <c r="G60" s="60"/>
      <c r="H60" s="60"/>
      <c r="I60" s="60"/>
      <c r="J60" s="60"/>
      <c r="K60" s="60"/>
      <c r="L60" s="60" t="s">
        <v>555</v>
      </c>
      <c r="M60" s="31"/>
      <c r="N60" s="31"/>
      <c r="O60" s="31"/>
      <c r="P60" s="49"/>
    </row>
    <row r="61" spans="3:16" ht="12.75">
      <c r="C61" s="30"/>
      <c r="D61" s="31"/>
      <c r="E61" s="60" t="s">
        <v>556</v>
      </c>
      <c r="F61" s="60"/>
      <c r="G61" s="61" t="s">
        <v>557</v>
      </c>
      <c r="H61" s="60"/>
      <c r="I61" s="60"/>
      <c r="J61" s="60"/>
      <c r="K61" s="60"/>
      <c r="L61" s="60" t="s">
        <v>434</v>
      </c>
      <c r="M61" s="31"/>
      <c r="N61" s="31"/>
      <c r="O61" s="31"/>
      <c r="P61" s="49"/>
    </row>
    <row r="62" spans="3:16" ht="12.75">
      <c r="C62" s="30"/>
      <c r="D62" s="31"/>
      <c r="E62" s="31"/>
      <c r="F62" s="31"/>
      <c r="G62" s="31"/>
      <c r="H62" s="31"/>
      <c r="I62" s="31"/>
      <c r="J62" s="31"/>
      <c r="K62" s="31"/>
      <c r="L62" s="31"/>
      <c r="M62" s="31"/>
      <c r="N62" s="31"/>
      <c r="O62" s="31"/>
      <c r="P62" s="49"/>
    </row>
    <row r="63" spans="3:16" ht="12.75">
      <c r="C63" s="30"/>
      <c r="D63" s="31"/>
      <c r="E63" s="52">
        <v>2.01</v>
      </c>
      <c r="F63" s="31" t="s">
        <v>65</v>
      </c>
      <c r="G63" s="31"/>
      <c r="H63" s="31"/>
      <c r="I63" s="31"/>
      <c r="J63" s="31"/>
      <c r="K63" s="31"/>
      <c r="L63" s="31"/>
      <c r="M63" s="31"/>
      <c r="N63" s="31"/>
      <c r="O63" s="31"/>
      <c r="P63" s="49"/>
    </row>
    <row r="64" spans="3:16" ht="12.75">
      <c r="C64" s="30"/>
      <c r="D64" s="31"/>
      <c r="E64" s="52"/>
      <c r="F64" s="31" t="s">
        <v>69</v>
      </c>
      <c r="G64" s="31"/>
      <c r="H64" s="31"/>
      <c r="I64" s="31"/>
      <c r="J64" s="31"/>
      <c r="K64" s="31"/>
      <c r="L64" s="31"/>
      <c r="M64" s="31"/>
      <c r="N64" s="31"/>
      <c r="O64" s="31"/>
      <c r="P64" s="49"/>
    </row>
    <row r="65" spans="3:16" ht="12.75">
      <c r="C65" s="30"/>
      <c r="D65" s="31"/>
      <c r="E65" s="52"/>
      <c r="F65" s="31" t="s">
        <v>66</v>
      </c>
      <c r="G65" s="31"/>
      <c r="H65" s="31"/>
      <c r="I65" s="31"/>
      <c r="J65" s="31"/>
      <c r="K65" s="31"/>
      <c r="L65" s="31"/>
      <c r="M65" s="31"/>
      <c r="N65" s="31"/>
      <c r="O65" s="31"/>
      <c r="P65" s="49"/>
    </row>
    <row r="66" spans="3:16" ht="12.75">
      <c r="C66" s="30"/>
      <c r="D66" s="31"/>
      <c r="E66" s="52"/>
      <c r="F66" s="39">
        <v>0</v>
      </c>
      <c r="G66" s="39">
        <v>1</v>
      </c>
      <c r="H66" s="31"/>
      <c r="I66" s="31"/>
      <c r="J66" s="31" t="s">
        <v>559</v>
      </c>
      <c r="K66" s="31"/>
      <c r="L66" s="62">
        <v>0.8</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31">
        <v>2.02</v>
      </c>
      <c r="F68" s="31" t="s">
        <v>67</v>
      </c>
      <c r="G68" s="31"/>
      <c r="H68" s="31"/>
      <c r="I68" s="31"/>
      <c r="J68" s="31"/>
      <c r="K68" s="31"/>
      <c r="L68" s="31"/>
      <c r="M68" s="31"/>
      <c r="N68" s="31"/>
      <c r="O68" s="31"/>
      <c r="P68" s="49"/>
    </row>
    <row r="69" spans="3:16" ht="12.75">
      <c r="C69" s="30"/>
      <c r="D69" s="31"/>
      <c r="E69" s="31"/>
      <c r="F69" s="31" t="s">
        <v>68</v>
      </c>
      <c r="G69" s="31"/>
      <c r="H69" s="31"/>
      <c r="I69" s="31"/>
      <c r="J69" s="31"/>
      <c r="K69" s="31"/>
      <c r="L69" s="31"/>
      <c r="M69" s="31"/>
      <c r="N69" s="31"/>
      <c r="O69" s="31"/>
      <c r="P69" s="49"/>
    </row>
    <row r="70" spans="3:16" ht="12.75">
      <c r="C70" s="30"/>
      <c r="D70" s="31"/>
      <c r="E70" s="31"/>
      <c r="F70" s="39">
        <v>0</v>
      </c>
      <c r="G70" s="39">
        <v>1</v>
      </c>
      <c r="H70" s="31"/>
      <c r="I70" s="31"/>
      <c r="J70" s="31" t="s">
        <v>559</v>
      </c>
      <c r="K70" s="31"/>
      <c r="L70" s="62">
        <v>0.8</v>
      </c>
      <c r="M70" s="31"/>
      <c r="N70" s="31"/>
      <c r="O70" s="31"/>
      <c r="P70" s="49"/>
    </row>
    <row r="71" spans="3:16" ht="12.75">
      <c r="C71" s="30"/>
      <c r="D71" s="31"/>
      <c r="E71" s="31"/>
      <c r="F71" s="31"/>
      <c r="G71" s="31"/>
      <c r="H71" s="31"/>
      <c r="I71" s="31"/>
      <c r="J71" s="31"/>
      <c r="K71" s="31"/>
      <c r="L71" s="31"/>
      <c r="M71" s="31"/>
      <c r="N71" s="31"/>
      <c r="O71" s="31"/>
      <c r="P71" s="49"/>
    </row>
    <row r="72" spans="3:16" ht="12.75">
      <c r="C72" s="30"/>
      <c r="D72" s="31"/>
      <c r="E72" s="31">
        <v>2.03</v>
      </c>
      <c r="F72" s="31" t="s">
        <v>70</v>
      </c>
      <c r="G72" s="31"/>
      <c r="H72" s="31"/>
      <c r="I72" s="31"/>
      <c r="J72" s="31"/>
      <c r="K72" s="31"/>
      <c r="L72" s="31"/>
      <c r="M72" s="31"/>
      <c r="N72" s="31"/>
      <c r="O72" s="31"/>
      <c r="P72" s="49"/>
    </row>
    <row r="73" spans="3:16" ht="12.75">
      <c r="C73" s="30"/>
      <c r="D73" s="31"/>
      <c r="E73" s="31"/>
      <c r="F73" s="31" t="s">
        <v>71</v>
      </c>
      <c r="G73" s="31"/>
      <c r="H73" s="31"/>
      <c r="I73" s="31"/>
      <c r="J73" s="31"/>
      <c r="K73" s="31"/>
      <c r="L73" s="31"/>
      <c r="M73" s="31"/>
      <c r="N73" s="31"/>
      <c r="O73" s="31"/>
      <c r="P73" s="49"/>
    </row>
    <row r="74" spans="3:16" ht="12.75">
      <c r="C74" s="30"/>
      <c r="D74" s="31"/>
      <c r="E74" s="31"/>
      <c r="F74" s="39">
        <v>0</v>
      </c>
      <c r="G74" s="39">
        <v>1</v>
      </c>
      <c r="H74" s="31"/>
      <c r="I74" s="31"/>
      <c r="J74" s="31" t="s">
        <v>559</v>
      </c>
      <c r="K74" s="31"/>
      <c r="L74" s="62">
        <v>0.7</v>
      </c>
      <c r="M74" s="31"/>
      <c r="N74" s="31"/>
      <c r="O74" s="31"/>
      <c r="P74" s="49"/>
    </row>
    <row r="75" spans="3:16" ht="12.75">
      <c r="C75" s="30"/>
      <c r="D75" s="31"/>
      <c r="E75" s="31"/>
      <c r="F75" s="31"/>
      <c r="G75" s="31"/>
      <c r="H75" s="31"/>
      <c r="I75" s="31"/>
      <c r="J75" s="31"/>
      <c r="K75" s="31"/>
      <c r="L75" s="31"/>
      <c r="M75" s="31"/>
      <c r="N75" s="31"/>
      <c r="O75" s="31"/>
      <c r="P75" s="49"/>
    </row>
    <row r="76" spans="3:16" ht="12.75">
      <c r="C76" s="30"/>
      <c r="D76" s="31"/>
      <c r="E76" s="31">
        <v>2.04</v>
      </c>
      <c r="F76" s="31" t="s">
        <v>73</v>
      </c>
      <c r="G76" s="31"/>
      <c r="H76" s="31"/>
      <c r="I76" s="31"/>
      <c r="J76" s="31"/>
      <c r="K76" s="31"/>
      <c r="L76" s="31"/>
      <c r="M76" s="31"/>
      <c r="N76" s="31"/>
      <c r="O76" s="31"/>
      <c r="P76" s="49"/>
    </row>
    <row r="77" spans="3:16" ht="12.75">
      <c r="C77" s="30"/>
      <c r="D77" s="31"/>
      <c r="E77" s="31"/>
      <c r="F77" s="31" t="s">
        <v>74</v>
      </c>
      <c r="G77" s="31"/>
      <c r="H77" s="31"/>
      <c r="I77" s="31"/>
      <c r="J77" s="31"/>
      <c r="K77" s="31"/>
      <c r="L77" s="31"/>
      <c r="M77" s="31"/>
      <c r="N77" s="31"/>
      <c r="O77" s="31"/>
      <c r="P77" s="49"/>
    </row>
    <row r="78" spans="3:16" ht="12.75">
      <c r="C78" s="30"/>
      <c r="D78" s="31"/>
      <c r="E78" s="31"/>
      <c r="F78" s="39">
        <v>0</v>
      </c>
      <c r="G78" s="39">
        <v>1</v>
      </c>
      <c r="H78" s="31"/>
      <c r="I78" s="31"/>
      <c r="J78" s="31" t="s">
        <v>559</v>
      </c>
      <c r="K78" s="31"/>
      <c r="L78" s="62">
        <v>0.6</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31">
        <v>2.05</v>
      </c>
      <c r="F80" s="31" t="s">
        <v>75</v>
      </c>
      <c r="G80" s="31"/>
      <c r="H80" s="31"/>
      <c r="I80" s="31"/>
      <c r="J80" s="31"/>
      <c r="K80" s="31"/>
      <c r="L80" s="31"/>
      <c r="M80" s="31"/>
      <c r="N80" s="31"/>
      <c r="O80" s="31"/>
      <c r="P80" s="49"/>
    </row>
    <row r="81" spans="3:16" ht="12.75">
      <c r="C81" s="30"/>
      <c r="D81" s="31"/>
      <c r="E81" s="31"/>
      <c r="F81" s="39">
        <v>0</v>
      </c>
      <c r="G81" s="39">
        <v>1</v>
      </c>
      <c r="H81" s="31"/>
      <c r="I81" s="31"/>
      <c r="J81" s="31" t="s">
        <v>559</v>
      </c>
      <c r="K81" s="31"/>
      <c r="L81" s="62">
        <v>0.6</v>
      </c>
      <c r="M81" s="31"/>
      <c r="N81" s="31"/>
      <c r="O81" s="31"/>
      <c r="P81" s="49"/>
    </row>
    <row r="82" spans="3:16" ht="12.75">
      <c r="C82" s="30"/>
      <c r="D82" s="31"/>
      <c r="E82" s="31"/>
      <c r="F82" s="31"/>
      <c r="G82" s="31"/>
      <c r="H82" s="31"/>
      <c r="I82" s="31"/>
      <c r="J82" s="31"/>
      <c r="K82" s="31"/>
      <c r="L82" s="31"/>
      <c r="M82" s="31"/>
      <c r="N82" s="31"/>
      <c r="O82" s="31"/>
      <c r="P82" s="49"/>
    </row>
    <row r="83" spans="3:16" ht="12.75">
      <c r="C83" s="30"/>
      <c r="D83" s="31"/>
      <c r="E83" s="31">
        <v>2.06</v>
      </c>
      <c r="F83" s="31" t="s">
        <v>76</v>
      </c>
      <c r="G83" s="31"/>
      <c r="H83" s="31"/>
      <c r="I83" s="31"/>
      <c r="J83" s="31"/>
      <c r="K83" s="31"/>
      <c r="L83" s="31"/>
      <c r="M83" s="31"/>
      <c r="N83" s="31"/>
      <c r="O83" s="31"/>
      <c r="P83" s="49"/>
    </row>
    <row r="84" spans="3:16" ht="12.75">
      <c r="C84" s="30"/>
      <c r="D84" s="31"/>
      <c r="E84" s="31"/>
      <c r="F84" s="31" t="s">
        <v>77</v>
      </c>
      <c r="G84" s="31"/>
      <c r="H84" s="31"/>
      <c r="I84" s="31"/>
      <c r="J84" s="31"/>
      <c r="K84" s="31"/>
      <c r="L84" s="31"/>
      <c r="M84" s="31"/>
      <c r="N84" s="31"/>
      <c r="O84" s="31"/>
      <c r="P84" s="49"/>
    </row>
    <row r="85" spans="3:16" ht="12.75">
      <c r="C85" s="30"/>
      <c r="D85" s="31"/>
      <c r="E85" s="31"/>
      <c r="F85" s="39">
        <v>0</v>
      </c>
      <c r="G85" s="39">
        <v>1</v>
      </c>
      <c r="H85" s="31"/>
      <c r="I85" s="31"/>
      <c r="J85" s="31" t="s">
        <v>559</v>
      </c>
      <c r="K85" s="31"/>
      <c r="L85" s="62">
        <v>0.7</v>
      </c>
      <c r="M85" s="31"/>
      <c r="N85" s="31"/>
      <c r="O85" s="31"/>
      <c r="P85" s="49"/>
    </row>
    <row r="86" spans="3:16" ht="12.75">
      <c r="C86" s="30"/>
      <c r="D86" s="31"/>
      <c r="E86" s="31"/>
      <c r="F86" s="31"/>
      <c r="G86" s="31"/>
      <c r="H86" s="31"/>
      <c r="I86" s="31"/>
      <c r="J86" s="31"/>
      <c r="K86" s="31"/>
      <c r="L86" s="31"/>
      <c r="M86" s="31"/>
      <c r="N86" s="31"/>
      <c r="O86" s="31"/>
      <c r="P86" s="49"/>
    </row>
    <row r="87" spans="3:16" ht="12.75">
      <c r="C87" s="30"/>
      <c r="D87" s="31"/>
      <c r="E87" s="31">
        <v>2.07</v>
      </c>
      <c r="F87" s="31" t="s">
        <v>78</v>
      </c>
      <c r="G87" s="31"/>
      <c r="H87" s="31"/>
      <c r="I87" s="31"/>
      <c r="J87" s="31"/>
      <c r="K87" s="31"/>
      <c r="L87" s="31"/>
      <c r="M87" s="31"/>
      <c r="N87" s="31"/>
      <c r="O87" s="31"/>
      <c r="P87" s="49"/>
    </row>
    <row r="88" spans="3:16" ht="12.75">
      <c r="C88" s="30"/>
      <c r="D88" s="31"/>
      <c r="E88" s="31"/>
      <c r="F88" s="31" t="s">
        <v>134</v>
      </c>
      <c r="G88" s="31"/>
      <c r="H88" s="31"/>
      <c r="I88" s="31"/>
      <c r="J88" s="31"/>
      <c r="K88" s="31"/>
      <c r="L88" s="31"/>
      <c r="M88" s="31"/>
      <c r="N88" s="31"/>
      <c r="O88" s="31"/>
      <c r="P88" s="49"/>
    </row>
    <row r="89" spans="3:16" ht="12.75">
      <c r="C89" s="30"/>
      <c r="D89" s="31"/>
      <c r="E89" s="31"/>
      <c r="F89" s="39">
        <v>0</v>
      </c>
      <c r="G89" s="39">
        <v>1</v>
      </c>
      <c r="H89" s="31"/>
      <c r="I89" s="31"/>
      <c r="J89" s="31" t="s">
        <v>559</v>
      </c>
      <c r="K89" s="31"/>
      <c r="L89" s="62">
        <v>0.6</v>
      </c>
      <c r="M89" s="31"/>
      <c r="N89" s="31"/>
      <c r="O89" s="31"/>
      <c r="P89" s="49"/>
    </row>
    <row r="90" spans="3:16" ht="12.75">
      <c r="C90" s="30"/>
      <c r="D90" s="31"/>
      <c r="E90" s="31"/>
      <c r="F90" s="31"/>
      <c r="G90" s="31"/>
      <c r="H90" s="31"/>
      <c r="I90" s="31"/>
      <c r="J90" s="31"/>
      <c r="K90" s="31"/>
      <c r="L90" s="31"/>
      <c r="M90" s="31"/>
      <c r="N90" s="31"/>
      <c r="O90" s="31"/>
      <c r="P90" s="49"/>
    </row>
    <row r="91" spans="3:16" ht="12.75">
      <c r="C91" s="30"/>
      <c r="D91" s="31"/>
      <c r="E91" s="31">
        <v>2.08</v>
      </c>
      <c r="F91" s="31" t="s">
        <v>136</v>
      </c>
      <c r="G91" s="31"/>
      <c r="H91" s="31"/>
      <c r="I91" s="31"/>
      <c r="J91" s="31"/>
      <c r="K91" s="31"/>
      <c r="L91" s="31"/>
      <c r="M91" s="31"/>
      <c r="N91" s="31"/>
      <c r="O91" s="31"/>
      <c r="P91" s="49"/>
    </row>
    <row r="92" spans="3:16" ht="12.75">
      <c r="C92" s="30"/>
      <c r="D92" s="31"/>
      <c r="E92" s="31"/>
      <c r="F92" s="31" t="s">
        <v>137</v>
      </c>
      <c r="G92" s="31"/>
      <c r="H92" s="31"/>
      <c r="I92" s="31"/>
      <c r="J92" s="31"/>
      <c r="K92" s="31"/>
      <c r="L92" s="31"/>
      <c r="M92" s="31"/>
      <c r="N92" s="31"/>
      <c r="O92" s="31"/>
      <c r="P92" s="49"/>
    </row>
    <row r="93" spans="3:16" ht="12.75">
      <c r="C93" s="30"/>
      <c r="D93" s="31"/>
      <c r="E93" s="31"/>
      <c r="F93" s="39">
        <v>0</v>
      </c>
      <c r="G93" s="39">
        <v>1</v>
      </c>
      <c r="H93" s="31"/>
      <c r="I93" s="31"/>
      <c r="J93" s="31" t="s">
        <v>559</v>
      </c>
      <c r="K93" s="31"/>
      <c r="L93" s="62">
        <v>0.7</v>
      </c>
      <c r="M93" s="31"/>
      <c r="N93" s="31"/>
      <c r="O93" s="31"/>
      <c r="P93" s="49"/>
    </row>
    <row r="94" spans="3:16" ht="12.75">
      <c r="C94" s="30"/>
      <c r="D94" s="31"/>
      <c r="E94" s="31"/>
      <c r="F94" s="31"/>
      <c r="G94" s="31"/>
      <c r="H94" s="31"/>
      <c r="I94" s="31"/>
      <c r="J94" s="31"/>
      <c r="K94" s="31"/>
      <c r="L94" s="31"/>
      <c r="M94" s="31"/>
      <c r="N94" s="31"/>
      <c r="O94" s="31"/>
      <c r="P94" s="49"/>
    </row>
    <row r="95" spans="3:16" ht="12.75">
      <c r="C95" s="30"/>
      <c r="D95" s="31"/>
      <c r="E95" s="31">
        <v>2.09</v>
      </c>
      <c r="F95" s="31" t="s">
        <v>138</v>
      </c>
      <c r="G95" s="31"/>
      <c r="H95" s="31"/>
      <c r="I95" s="31"/>
      <c r="J95" s="31"/>
      <c r="K95" s="31"/>
      <c r="L95" s="31"/>
      <c r="M95" s="31"/>
      <c r="N95" s="31"/>
      <c r="O95" s="31"/>
      <c r="P95" s="49"/>
    </row>
    <row r="96" spans="3:16" ht="12.75">
      <c r="C96" s="30"/>
      <c r="D96" s="31"/>
      <c r="E96" s="31"/>
      <c r="F96" s="31" t="s">
        <v>139</v>
      </c>
      <c r="G96" s="31"/>
      <c r="H96" s="31"/>
      <c r="I96" s="31"/>
      <c r="J96" s="31"/>
      <c r="K96" s="31"/>
      <c r="L96" s="31"/>
      <c r="M96" s="31"/>
      <c r="N96" s="31"/>
      <c r="O96" s="31"/>
      <c r="P96" s="49"/>
    </row>
    <row r="97" spans="3:16" ht="12.75">
      <c r="C97" s="30"/>
      <c r="D97" s="31"/>
      <c r="E97" s="31"/>
      <c r="F97" s="31" t="s">
        <v>140</v>
      </c>
      <c r="G97" s="31"/>
      <c r="H97" s="31"/>
      <c r="I97" s="31"/>
      <c r="J97" s="31"/>
      <c r="K97" s="31"/>
      <c r="L97" s="31"/>
      <c r="M97" s="31"/>
      <c r="N97" s="31"/>
      <c r="O97" s="31"/>
      <c r="P97" s="49"/>
    </row>
    <row r="98" spans="3:16" ht="12.75">
      <c r="C98" s="30"/>
      <c r="D98" s="31"/>
      <c r="E98" s="31"/>
      <c r="F98" s="39">
        <v>0</v>
      </c>
      <c r="G98" s="39">
        <v>1</v>
      </c>
      <c r="H98" s="31"/>
      <c r="I98" s="31"/>
      <c r="J98" s="31" t="s">
        <v>559</v>
      </c>
      <c r="K98" s="31"/>
      <c r="L98" s="62">
        <v>0.7</v>
      </c>
      <c r="M98" s="31"/>
      <c r="N98" s="31"/>
      <c r="O98" s="31"/>
      <c r="P98" s="49"/>
    </row>
    <row r="99" spans="3:16" ht="12.75">
      <c r="C99" s="30"/>
      <c r="D99" s="31"/>
      <c r="E99" s="31"/>
      <c r="F99" s="31"/>
      <c r="G99" s="31"/>
      <c r="H99" s="31"/>
      <c r="I99" s="31"/>
      <c r="J99" s="31"/>
      <c r="K99" s="31"/>
      <c r="L99" s="31"/>
      <c r="M99" s="31"/>
      <c r="N99" s="31"/>
      <c r="O99" s="31"/>
      <c r="P99" s="49"/>
    </row>
    <row r="100" spans="3:16" ht="12.75">
      <c r="C100" s="30"/>
      <c r="D100" s="31"/>
      <c r="E100" s="52">
        <v>2.1</v>
      </c>
      <c r="F100" s="31" t="s">
        <v>141</v>
      </c>
      <c r="G100" s="31"/>
      <c r="H100" s="31"/>
      <c r="I100" s="31"/>
      <c r="J100" s="31"/>
      <c r="K100" s="31"/>
      <c r="L100" s="31"/>
      <c r="M100" s="31"/>
      <c r="N100" s="31"/>
      <c r="O100" s="31"/>
      <c r="P100" s="49"/>
    </row>
    <row r="101" spans="3:16" ht="12.75">
      <c r="C101" s="30"/>
      <c r="D101" s="31"/>
      <c r="E101" s="52"/>
      <c r="F101" s="31" t="s">
        <v>142</v>
      </c>
      <c r="G101" s="31"/>
      <c r="H101" s="31"/>
      <c r="I101" s="31"/>
      <c r="J101" s="31"/>
      <c r="K101" s="31"/>
      <c r="L101" s="31"/>
      <c r="M101" s="31"/>
      <c r="N101" s="31"/>
      <c r="O101" s="31"/>
      <c r="P101" s="49"/>
    </row>
    <row r="102" spans="3:16" ht="12.75">
      <c r="C102" s="30"/>
      <c r="D102" s="31"/>
      <c r="E102" s="52"/>
      <c r="F102" s="31" t="s">
        <v>143</v>
      </c>
      <c r="G102" s="31"/>
      <c r="H102" s="31"/>
      <c r="I102" s="31"/>
      <c r="J102" s="31"/>
      <c r="K102" s="31"/>
      <c r="L102" s="31"/>
      <c r="M102" s="31"/>
      <c r="N102" s="31"/>
      <c r="O102" s="31"/>
      <c r="P102" s="49"/>
    </row>
    <row r="103" spans="3:16" ht="12.75">
      <c r="C103" s="30"/>
      <c r="D103" s="31"/>
      <c r="E103" s="52"/>
      <c r="F103" s="31" t="s">
        <v>144</v>
      </c>
      <c r="G103" s="31"/>
      <c r="H103" s="31"/>
      <c r="I103" s="31"/>
      <c r="J103" s="31"/>
      <c r="K103" s="31"/>
      <c r="L103" s="31"/>
      <c r="M103" s="31"/>
      <c r="N103" s="31"/>
      <c r="O103" s="31"/>
      <c r="P103" s="49"/>
    </row>
    <row r="104" spans="3:16" ht="12.75">
      <c r="C104" s="30"/>
      <c r="D104" s="31"/>
      <c r="E104" s="52"/>
      <c r="F104" s="39">
        <v>0</v>
      </c>
      <c r="G104" s="39">
        <v>1</v>
      </c>
      <c r="H104" s="31"/>
      <c r="I104" s="31"/>
      <c r="J104" s="31" t="s">
        <v>559</v>
      </c>
      <c r="K104" s="31"/>
      <c r="L104" s="62">
        <v>0.6</v>
      </c>
      <c r="M104" s="31"/>
      <c r="N104" s="31"/>
      <c r="O104" s="31"/>
      <c r="P104" s="49"/>
    </row>
    <row r="105" spans="3:16" ht="12.75">
      <c r="C105" s="30"/>
      <c r="D105" s="31"/>
      <c r="E105" s="52"/>
      <c r="F105" s="31"/>
      <c r="G105" s="31"/>
      <c r="H105" s="31"/>
      <c r="I105" s="31"/>
      <c r="J105" s="31"/>
      <c r="K105" s="31"/>
      <c r="L105" s="31"/>
      <c r="M105" s="31"/>
      <c r="N105" s="31"/>
      <c r="O105" s="31"/>
      <c r="P105" s="49"/>
    </row>
    <row r="106" spans="3:16" ht="12.75">
      <c r="C106" s="30"/>
      <c r="D106" s="31"/>
      <c r="E106" s="52">
        <v>2.11</v>
      </c>
      <c r="F106" s="31" t="s">
        <v>145</v>
      </c>
      <c r="G106" s="31"/>
      <c r="H106" s="31"/>
      <c r="I106" s="31"/>
      <c r="J106" s="31"/>
      <c r="K106" s="31"/>
      <c r="L106" s="31"/>
      <c r="M106" s="31"/>
      <c r="N106" s="31"/>
      <c r="O106" s="31"/>
      <c r="P106" s="49"/>
    </row>
    <row r="107" spans="3:16" ht="12.75">
      <c r="C107" s="30"/>
      <c r="D107" s="31"/>
      <c r="E107" s="52"/>
      <c r="F107" s="31" t="s">
        <v>146</v>
      </c>
      <c r="G107" s="31"/>
      <c r="H107" s="31"/>
      <c r="I107" s="31"/>
      <c r="J107" s="31"/>
      <c r="K107" s="31"/>
      <c r="L107" s="31"/>
      <c r="M107" s="31"/>
      <c r="N107" s="31"/>
      <c r="O107" s="31"/>
      <c r="P107" s="49"/>
    </row>
    <row r="108" spans="3:16" ht="12.75">
      <c r="C108" s="30"/>
      <c r="D108" s="31"/>
      <c r="E108" s="52"/>
      <c r="F108" s="39">
        <v>0</v>
      </c>
      <c r="G108" s="39">
        <v>1</v>
      </c>
      <c r="H108" s="31"/>
      <c r="I108" s="31"/>
      <c r="J108" s="31" t="s">
        <v>559</v>
      </c>
      <c r="K108" s="31"/>
      <c r="L108" s="62">
        <v>0.6</v>
      </c>
      <c r="M108" s="31"/>
      <c r="N108" s="31"/>
      <c r="O108" s="31"/>
      <c r="P108" s="49"/>
    </row>
    <row r="109" spans="3:16" ht="12.75">
      <c r="C109" s="30"/>
      <c r="D109" s="31"/>
      <c r="E109" s="52"/>
      <c r="F109" s="31"/>
      <c r="G109" s="31"/>
      <c r="H109" s="31"/>
      <c r="I109" s="31"/>
      <c r="J109" s="31"/>
      <c r="K109" s="31"/>
      <c r="L109" s="31"/>
      <c r="M109" s="31"/>
      <c r="N109" s="31"/>
      <c r="O109" s="31"/>
      <c r="P109" s="49"/>
    </row>
    <row r="110" spans="3:16" ht="12.75">
      <c r="C110" s="30"/>
      <c r="D110" s="31"/>
      <c r="E110" s="52"/>
      <c r="F110" s="31"/>
      <c r="G110" s="31"/>
      <c r="H110" s="31"/>
      <c r="I110" s="31"/>
      <c r="J110" s="31"/>
      <c r="K110" s="31"/>
      <c r="L110" s="31"/>
      <c r="M110" s="31"/>
      <c r="N110" s="31"/>
      <c r="O110" s="31"/>
      <c r="P110" s="49"/>
    </row>
    <row r="111" spans="3:16" ht="13.5" thickBot="1">
      <c r="C111" s="40"/>
      <c r="D111" s="41"/>
      <c r="E111" s="63"/>
      <c r="F111" s="41"/>
      <c r="G111" s="41"/>
      <c r="H111" s="41"/>
      <c r="I111" s="41"/>
      <c r="J111" s="41"/>
      <c r="K111" s="41"/>
      <c r="L111" s="41"/>
      <c r="M111" s="41"/>
      <c r="N111" s="41"/>
      <c r="O111" s="41"/>
      <c r="P111" s="64"/>
    </row>
    <row r="112" ht="13.5" thickTop="1">
      <c r="E112" s="47"/>
    </row>
    <row r="113" ht="12.75">
      <c r="E113" s="47"/>
    </row>
    <row r="114" ht="12.75">
      <c r="E114" s="47"/>
    </row>
    <row r="115" ht="12.75">
      <c r="E115" s="47"/>
    </row>
    <row r="116" ht="12.75">
      <c r="E116" s="47"/>
    </row>
    <row r="117" ht="12.75">
      <c r="E117" s="47"/>
    </row>
  </sheetData>
  <printOptions/>
  <pageMargins left="0.75" right="0.75" top="1" bottom="1" header="0.5" footer="0.5"/>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C3:P93"/>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541</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542</v>
      </c>
      <c r="E9" s="31"/>
      <c r="F9" s="31"/>
      <c r="G9" s="31"/>
      <c r="H9" s="31"/>
      <c r="I9" s="31"/>
      <c r="J9" s="31"/>
      <c r="K9" s="31"/>
      <c r="L9" s="38" t="s">
        <v>56</v>
      </c>
      <c r="M9" s="38" t="s">
        <v>58</v>
      </c>
      <c r="N9" s="38" t="s">
        <v>61</v>
      </c>
      <c r="O9" s="38" t="s">
        <v>63</v>
      </c>
      <c r="P9" s="49"/>
    </row>
    <row r="10" spans="3:16" ht="12.75">
      <c r="C10" s="30"/>
      <c r="D10" s="31"/>
      <c r="E10" s="37" t="s">
        <v>176</v>
      </c>
      <c r="F10" s="31"/>
      <c r="G10" s="31"/>
      <c r="H10" s="31"/>
      <c r="I10" s="31"/>
      <c r="J10" s="31"/>
      <c r="K10" s="31"/>
      <c r="L10" s="38" t="s">
        <v>423</v>
      </c>
      <c r="M10" s="38" t="s">
        <v>59</v>
      </c>
      <c r="N10" s="38" t="s">
        <v>62</v>
      </c>
      <c r="O10" s="38" t="s">
        <v>64</v>
      </c>
      <c r="P10" s="49"/>
    </row>
    <row r="11" spans="3:16" ht="12.75">
      <c r="C11" s="30"/>
      <c r="D11" s="31"/>
      <c r="E11" s="52">
        <v>3.01</v>
      </c>
      <c r="F11" s="31" t="s">
        <v>177</v>
      </c>
      <c r="G11" s="31"/>
      <c r="H11" s="31"/>
      <c r="I11" s="31"/>
      <c r="J11" s="31"/>
      <c r="K11" s="31"/>
      <c r="L11" s="39">
        <f>L62</f>
        <v>0.7</v>
      </c>
      <c r="M11" s="31"/>
      <c r="N11" s="31"/>
      <c r="O11" s="31"/>
      <c r="P11" s="49"/>
    </row>
    <row r="12" spans="3:16" ht="12.75">
      <c r="C12" s="30"/>
      <c r="D12" s="31"/>
      <c r="E12" s="52">
        <v>3.02</v>
      </c>
      <c r="F12" s="31" t="s">
        <v>178</v>
      </c>
      <c r="G12" s="31"/>
      <c r="H12" s="31"/>
      <c r="I12" s="31"/>
      <c r="J12" s="31"/>
      <c r="K12" s="31"/>
      <c r="L12" s="39">
        <f>L66</f>
        <v>0.6</v>
      </c>
      <c r="M12" s="31"/>
      <c r="N12" s="31"/>
      <c r="O12" s="31"/>
      <c r="P12" s="49"/>
    </row>
    <row r="13" spans="3:16" ht="12.75">
      <c r="C13" s="30"/>
      <c r="D13" s="31"/>
      <c r="E13" s="52">
        <v>3.03</v>
      </c>
      <c r="F13" s="31" t="s">
        <v>179</v>
      </c>
      <c r="G13" s="31"/>
      <c r="H13" s="31"/>
      <c r="I13" s="31"/>
      <c r="J13" s="31"/>
      <c r="K13" s="31"/>
      <c r="L13" s="39">
        <f>L69</f>
        <v>0.6</v>
      </c>
      <c r="M13" s="31"/>
      <c r="N13" s="31"/>
      <c r="O13" s="31"/>
      <c r="P13" s="49"/>
    </row>
    <row r="14" spans="3:16" ht="12.75">
      <c r="C14" s="30"/>
      <c r="D14" s="31"/>
      <c r="E14" s="52">
        <v>3.04</v>
      </c>
      <c r="F14" s="31" t="s">
        <v>180</v>
      </c>
      <c r="G14" s="31"/>
      <c r="H14" s="31"/>
      <c r="I14" s="31"/>
      <c r="J14" s="31"/>
      <c r="K14" s="31"/>
      <c r="L14" s="39">
        <f>L73</f>
        <v>0.5</v>
      </c>
      <c r="M14" s="39">
        <f>AVERAGE(L11:L14)</f>
        <v>0.6</v>
      </c>
      <c r="N14" s="31">
        <v>35</v>
      </c>
      <c r="O14" s="53">
        <f>M14*N14</f>
        <v>21</v>
      </c>
      <c r="P14" s="49"/>
    </row>
    <row r="15" spans="3:16" ht="12.75">
      <c r="C15" s="30"/>
      <c r="D15" s="31"/>
      <c r="E15" s="54" t="s">
        <v>166</v>
      </c>
      <c r="F15" s="31"/>
      <c r="G15" s="31"/>
      <c r="H15" s="31"/>
      <c r="I15" s="31"/>
      <c r="J15" s="31"/>
      <c r="K15" s="31"/>
      <c r="L15" s="31"/>
      <c r="M15" s="31"/>
      <c r="N15" s="31"/>
      <c r="O15" s="31"/>
      <c r="P15" s="49"/>
    </row>
    <row r="16" spans="3:16" ht="12.75">
      <c r="C16" s="30"/>
      <c r="D16" s="31"/>
      <c r="E16" s="52">
        <v>3.05</v>
      </c>
      <c r="F16" s="31" t="s">
        <v>181</v>
      </c>
      <c r="G16" s="31"/>
      <c r="H16" s="31"/>
      <c r="I16" s="31"/>
      <c r="J16" s="31"/>
      <c r="K16" s="31"/>
      <c r="L16" s="39">
        <f>L77</f>
        <v>0.9</v>
      </c>
      <c r="M16" s="31"/>
      <c r="N16" s="31"/>
      <c r="O16" s="31"/>
      <c r="P16" s="49"/>
    </row>
    <row r="17" spans="3:16" ht="12.75">
      <c r="C17" s="30"/>
      <c r="D17" s="31"/>
      <c r="E17" s="52">
        <v>3.06</v>
      </c>
      <c r="F17" s="31" t="s">
        <v>182</v>
      </c>
      <c r="G17" s="31"/>
      <c r="H17" s="31"/>
      <c r="I17" s="31"/>
      <c r="J17" s="31"/>
      <c r="K17" s="31"/>
      <c r="L17" s="39">
        <f>L82</f>
        <v>0.7</v>
      </c>
      <c r="M17" s="31"/>
      <c r="N17" s="31"/>
      <c r="O17" s="31"/>
      <c r="P17" s="49"/>
    </row>
    <row r="18" spans="3:16" ht="12.75">
      <c r="C18" s="30"/>
      <c r="D18" s="31"/>
      <c r="E18" s="52">
        <v>3.07</v>
      </c>
      <c r="F18" s="31" t="s">
        <v>183</v>
      </c>
      <c r="G18" s="31"/>
      <c r="H18" s="31"/>
      <c r="I18" s="31"/>
      <c r="J18" s="31"/>
      <c r="K18" s="31"/>
      <c r="L18" s="39">
        <f>L86</f>
        <v>0.7</v>
      </c>
      <c r="M18" s="31"/>
      <c r="N18" s="31"/>
      <c r="O18" s="31"/>
      <c r="P18" s="49"/>
    </row>
    <row r="19" spans="3:16" ht="12.75">
      <c r="C19" s="30"/>
      <c r="D19" s="31"/>
      <c r="E19" s="52">
        <v>3.08</v>
      </c>
      <c r="F19" s="31" t="s">
        <v>184</v>
      </c>
      <c r="G19" s="31"/>
      <c r="H19" s="31"/>
      <c r="I19" s="31"/>
      <c r="J19" s="31"/>
      <c r="K19" s="31"/>
      <c r="L19" s="39">
        <f>L90</f>
        <v>0.6</v>
      </c>
      <c r="M19" s="39">
        <f>AVERAGE(L16:L19)</f>
        <v>0.725</v>
      </c>
      <c r="N19" s="31">
        <v>25</v>
      </c>
      <c r="O19" s="53">
        <f>M19*N19</f>
        <v>18.125</v>
      </c>
      <c r="P19" s="49"/>
    </row>
    <row r="20" spans="3:16" ht="12.75">
      <c r="C20" s="30"/>
      <c r="D20" s="31"/>
      <c r="E20" s="31"/>
      <c r="F20" s="31"/>
      <c r="G20" s="31"/>
      <c r="H20" s="31"/>
      <c r="I20" s="31"/>
      <c r="J20" s="31"/>
      <c r="K20" s="31"/>
      <c r="L20" s="31" t="s">
        <v>482</v>
      </c>
      <c r="M20" s="31"/>
      <c r="N20" s="31">
        <f>SUM(N14:N19)</f>
        <v>60</v>
      </c>
      <c r="O20" s="55">
        <f>SUM(O14:O19)</f>
        <v>39.125</v>
      </c>
      <c r="P20" s="49"/>
    </row>
    <row r="21" spans="3:16" ht="12.75">
      <c r="C21" s="30"/>
      <c r="D21" s="35" t="s">
        <v>543</v>
      </c>
      <c r="E21" s="31"/>
      <c r="F21" s="31"/>
      <c r="G21" s="31"/>
      <c r="H21" s="31"/>
      <c r="I21" s="31"/>
      <c r="J21" s="31"/>
      <c r="K21" s="31"/>
      <c r="L21" s="31"/>
      <c r="M21" s="31"/>
      <c r="N21" s="31"/>
      <c r="O21" s="31"/>
      <c r="P21" s="49"/>
    </row>
    <row r="22" spans="3:16" ht="12.75">
      <c r="C22" s="30"/>
      <c r="D22" s="35"/>
      <c r="E22" s="31"/>
      <c r="F22" s="31"/>
      <c r="G22" s="31"/>
      <c r="H22" s="31"/>
      <c r="I22" s="31"/>
      <c r="J22" s="31"/>
      <c r="K22" s="31"/>
      <c r="L22" s="31"/>
      <c r="M22" s="31"/>
      <c r="N22" s="31"/>
      <c r="O22" s="31"/>
      <c r="P22" s="49"/>
    </row>
    <row r="23" spans="3:16" ht="12.75">
      <c r="C23" s="30"/>
      <c r="D23" s="59" t="s">
        <v>489</v>
      </c>
      <c r="E23" s="31"/>
      <c r="F23" s="31"/>
      <c r="G23" s="31"/>
      <c r="H23" s="31"/>
      <c r="I23" s="31"/>
      <c r="J23" s="31"/>
      <c r="K23" s="31"/>
      <c r="L23" s="31"/>
      <c r="M23" s="31"/>
      <c r="N23" s="31"/>
      <c r="O23" s="31"/>
      <c r="P23" s="49"/>
    </row>
    <row r="24" spans="3:16" ht="12.75">
      <c r="C24" s="30"/>
      <c r="D24" s="31" t="s">
        <v>545</v>
      </c>
      <c r="E24" s="31"/>
      <c r="F24" s="31"/>
      <c r="G24" s="31"/>
      <c r="H24" s="31"/>
      <c r="I24" s="31"/>
      <c r="J24" s="31"/>
      <c r="K24" s="31"/>
      <c r="L24" s="31"/>
      <c r="M24" s="31"/>
      <c r="N24" s="31"/>
      <c r="O24" s="31"/>
      <c r="P24" s="49"/>
    </row>
    <row r="25" spans="3:16" ht="12.75">
      <c r="C25" s="30"/>
      <c r="D25" s="31" t="s">
        <v>546</v>
      </c>
      <c r="E25" s="31"/>
      <c r="F25" s="31"/>
      <c r="G25" s="31"/>
      <c r="H25" s="31"/>
      <c r="I25" s="31"/>
      <c r="J25" s="31"/>
      <c r="K25" s="31"/>
      <c r="L25" s="31"/>
      <c r="M25" s="31"/>
      <c r="N25" s="31"/>
      <c r="O25" s="31"/>
      <c r="P25" s="49"/>
    </row>
    <row r="26" spans="3:16" ht="12.75">
      <c r="C26" s="30"/>
      <c r="D26" s="31" t="s">
        <v>547</v>
      </c>
      <c r="E26" s="31"/>
      <c r="F26" s="31"/>
      <c r="G26" s="31"/>
      <c r="H26" s="31"/>
      <c r="I26" s="31"/>
      <c r="J26" s="31"/>
      <c r="K26" s="31"/>
      <c r="L26" s="31"/>
      <c r="M26" s="31"/>
      <c r="N26" s="31"/>
      <c r="O26" s="31"/>
      <c r="P26" s="49"/>
    </row>
    <row r="27" spans="3:16" ht="12.75">
      <c r="C27" s="30"/>
      <c r="D27" s="31" t="s">
        <v>548</v>
      </c>
      <c r="E27" s="31"/>
      <c r="F27" s="31"/>
      <c r="G27" s="31"/>
      <c r="H27" s="31"/>
      <c r="I27" s="31"/>
      <c r="J27" s="31"/>
      <c r="K27" s="31"/>
      <c r="L27" s="31"/>
      <c r="M27" s="31"/>
      <c r="N27" s="31"/>
      <c r="O27" s="31"/>
      <c r="P27" s="49"/>
    </row>
    <row r="28" spans="3:16" ht="12.75">
      <c r="C28" s="30"/>
      <c r="D28" s="31" t="s">
        <v>549</v>
      </c>
      <c r="E28" s="31"/>
      <c r="F28" s="31"/>
      <c r="G28" s="31"/>
      <c r="H28" s="31"/>
      <c r="I28" s="31"/>
      <c r="J28" s="31"/>
      <c r="K28" s="31"/>
      <c r="L28" s="31"/>
      <c r="M28" s="31"/>
      <c r="N28" s="31"/>
      <c r="O28" s="31"/>
      <c r="P28" s="49"/>
    </row>
    <row r="29" spans="3:16" ht="12.75">
      <c r="C29" s="30"/>
      <c r="D29" s="31" t="s">
        <v>550</v>
      </c>
      <c r="E29" s="31"/>
      <c r="F29" s="31"/>
      <c r="G29" s="31"/>
      <c r="H29" s="31"/>
      <c r="I29" s="31"/>
      <c r="J29" s="31"/>
      <c r="K29" s="31"/>
      <c r="L29" s="31"/>
      <c r="M29" s="31"/>
      <c r="N29" s="31"/>
      <c r="O29" s="31"/>
      <c r="P29" s="49"/>
    </row>
    <row r="30" spans="3:16" ht="12.75">
      <c r="C30" s="30"/>
      <c r="D30" s="31"/>
      <c r="E30" s="31"/>
      <c r="F30" s="31"/>
      <c r="G30" s="31"/>
      <c r="H30" s="31"/>
      <c r="I30" s="31"/>
      <c r="J30" s="31"/>
      <c r="K30" s="31"/>
      <c r="L30" s="31"/>
      <c r="M30" s="31"/>
      <c r="N30" s="31"/>
      <c r="O30" s="31"/>
      <c r="P30" s="49"/>
    </row>
    <row r="31" spans="3:16" ht="12.75">
      <c r="C31" s="30"/>
      <c r="D31" s="59" t="s">
        <v>495</v>
      </c>
      <c r="E31" s="31"/>
      <c r="F31" s="31"/>
      <c r="G31" s="31"/>
      <c r="H31" s="31"/>
      <c r="I31" s="31"/>
      <c r="J31" s="31"/>
      <c r="K31" s="31"/>
      <c r="L31" s="31"/>
      <c r="M31" s="31"/>
      <c r="N31" s="31"/>
      <c r="O31" s="31"/>
      <c r="P31" s="49"/>
    </row>
    <row r="32" spans="3:16" ht="12.75">
      <c r="C32" s="30"/>
      <c r="D32" s="31" t="s">
        <v>564</v>
      </c>
      <c r="E32" s="31"/>
      <c r="F32" s="31"/>
      <c r="G32" s="31"/>
      <c r="H32" s="31"/>
      <c r="I32" s="31"/>
      <c r="J32" s="31"/>
      <c r="K32" s="31"/>
      <c r="L32" s="31"/>
      <c r="M32" s="31"/>
      <c r="N32" s="31"/>
      <c r="O32" s="31"/>
      <c r="P32" s="49"/>
    </row>
    <row r="33" spans="3:16" ht="12.75">
      <c r="C33" s="30"/>
      <c r="D33" s="31" t="s">
        <v>565</v>
      </c>
      <c r="E33" s="31"/>
      <c r="F33" s="31"/>
      <c r="G33" s="31"/>
      <c r="H33" s="31"/>
      <c r="I33" s="31"/>
      <c r="J33" s="31"/>
      <c r="K33" s="31"/>
      <c r="L33" s="31"/>
      <c r="M33" s="31"/>
      <c r="N33" s="31"/>
      <c r="O33" s="31"/>
      <c r="P33" s="49"/>
    </row>
    <row r="34" spans="3:16" ht="12.75">
      <c r="C34" s="30"/>
      <c r="D34" s="31" t="s">
        <v>566</v>
      </c>
      <c r="E34" s="31"/>
      <c r="F34" s="31"/>
      <c r="G34" s="31"/>
      <c r="H34" s="31"/>
      <c r="I34" s="31"/>
      <c r="J34" s="31"/>
      <c r="K34" s="31"/>
      <c r="L34" s="31"/>
      <c r="M34" s="31"/>
      <c r="N34" s="31"/>
      <c r="O34" s="31"/>
      <c r="P34" s="49"/>
    </row>
    <row r="35" spans="3:16" ht="12.75">
      <c r="C35" s="30"/>
      <c r="D35" s="31" t="s">
        <v>567</v>
      </c>
      <c r="E35" s="31"/>
      <c r="F35" s="31"/>
      <c r="G35" s="31"/>
      <c r="H35" s="31"/>
      <c r="I35" s="31"/>
      <c r="J35" s="31"/>
      <c r="K35" s="31"/>
      <c r="L35" s="31"/>
      <c r="M35" s="31"/>
      <c r="N35" s="31"/>
      <c r="O35" s="31"/>
      <c r="P35" s="49"/>
    </row>
    <row r="36" spans="3:16" ht="12.75">
      <c r="C36" s="30"/>
      <c r="D36" s="31" t="s">
        <v>568</v>
      </c>
      <c r="E36" s="31"/>
      <c r="F36" s="31"/>
      <c r="G36" s="31"/>
      <c r="H36" s="31"/>
      <c r="I36" s="31"/>
      <c r="J36" s="31"/>
      <c r="K36" s="31"/>
      <c r="L36" s="31"/>
      <c r="M36" s="31"/>
      <c r="N36" s="31"/>
      <c r="O36" s="31"/>
      <c r="P36" s="49"/>
    </row>
    <row r="37" spans="3:16" ht="12.75">
      <c r="C37" s="30"/>
      <c r="D37" s="31"/>
      <c r="E37" s="31"/>
      <c r="F37" s="31"/>
      <c r="G37" s="31"/>
      <c r="H37" s="31"/>
      <c r="I37" s="31"/>
      <c r="J37" s="31"/>
      <c r="K37" s="31"/>
      <c r="L37" s="31"/>
      <c r="M37" s="31"/>
      <c r="N37" s="31"/>
      <c r="O37" s="31"/>
      <c r="P37" s="49"/>
    </row>
    <row r="38" spans="3:16" ht="12.75">
      <c r="C38" s="30"/>
      <c r="D38" s="59" t="s">
        <v>499</v>
      </c>
      <c r="E38" s="31"/>
      <c r="F38" s="31"/>
      <c r="G38" s="31"/>
      <c r="H38" s="31"/>
      <c r="I38" s="31"/>
      <c r="J38" s="31"/>
      <c r="K38" s="31"/>
      <c r="L38" s="31"/>
      <c r="M38" s="31"/>
      <c r="N38" s="31"/>
      <c r="O38" s="31"/>
      <c r="P38" s="49"/>
    </row>
    <row r="39" spans="3:16" ht="12.75">
      <c r="C39" s="30"/>
      <c r="D39" s="31" t="s">
        <v>569</v>
      </c>
      <c r="E39" s="31"/>
      <c r="F39" s="31"/>
      <c r="G39" s="31"/>
      <c r="H39" s="31"/>
      <c r="I39" s="31"/>
      <c r="J39" s="31"/>
      <c r="K39" s="31"/>
      <c r="L39" s="31"/>
      <c r="M39" s="31"/>
      <c r="N39" s="31"/>
      <c r="O39" s="31"/>
      <c r="P39" s="49"/>
    </row>
    <row r="40" spans="3:16" ht="12.75">
      <c r="C40" s="30"/>
      <c r="D40" s="31" t="s">
        <v>570</v>
      </c>
      <c r="E40" s="31"/>
      <c r="F40" s="31"/>
      <c r="G40" s="31"/>
      <c r="H40" s="31"/>
      <c r="I40" s="31"/>
      <c r="J40" s="31"/>
      <c r="K40" s="31"/>
      <c r="L40" s="31"/>
      <c r="M40" s="31"/>
      <c r="N40" s="31"/>
      <c r="O40" s="31"/>
      <c r="P40" s="49"/>
    </row>
    <row r="41" spans="3:16" ht="12.75">
      <c r="C41" s="30"/>
      <c r="D41" s="31" t="s">
        <v>571</v>
      </c>
      <c r="E41" s="31"/>
      <c r="F41" s="31"/>
      <c r="G41" s="31"/>
      <c r="H41" s="31"/>
      <c r="I41" s="31"/>
      <c r="J41" s="31"/>
      <c r="K41" s="31"/>
      <c r="L41" s="31"/>
      <c r="M41" s="31"/>
      <c r="N41" s="31"/>
      <c r="O41" s="31"/>
      <c r="P41" s="49"/>
    </row>
    <row r="42" spans="3:16" ht="12.75">
      <c r="C42" s="30"/>
      <c r="D42" s="31"/>
      <c r="E42" s="31"/>
      <c r="F42" s="31"/>
      <c r="G42" s="31"/>
      <c r="H42" s="31"/>
      <c r="I42" s="31"/>
      <c r="J42" s="31"/>
      <c r="K42" s="31"/>
      <c r="L42" s="31"/>
      <c r="M42" s="31"/>
      <c r="N42" s="31"/>
      <c r="O42" s="31"/>
      <c r="P42" s="49"/>
    </row>
    <row r="43" spans="3:16" ht="12.75">
      <c r="C43" s="30"/>
      <c r="D43" s="59" t="s">
        <v>505</v>
      </c>
      <c r="E43" s="31"/>
      <c r="F43" s="31"/>
      <c r="G43" s="31"/>
      <c r="H43" s="31"/>
      <c r="I43" s="31"/>
      <c r="J43" s="31"/>
      <c r="K43" s="31"/>
      <c r="L43" s="31"/>
      <c r="M43" s="31"/>
      <c r="N43" s="31"/>
      <c r="O43" s="31"/>
      <c r="P43" s="49"/>
    </row>
    <row r="44" spans="3:16" ht="12.75">
      <c r="C44" s="30"/>
      <c r="D44" s="31" t="s">
        <v>572</v>
      </c>
      <c r="E44" s="31"/>
      <c r="F44" s="31"/>
      <c r="G44" s="31"/>
      <c r="H44" s="31"/>
      <c r="I44" s="31"/>
      <c r="J44" s="31"/>
      <c r="K44" s="31"/>
      <c r="L44" s="31"/>
      <c r="M44" s="31"/>
      <c r="N44" s="31"/>
      <c r="O44" s="31"/>
      <c r="P44" s="49"/>
    </row>
    <row r="45" spans="3:16" ht="12.75">
      <c r="C45" s="30"/>
      <c r="D45" s="31" t="s">
        <v>573</v>
      </c>
      <c r="E45" s="31"/>
      <c r="F45" s="31"/>
      <c r="G45" s="31"/>
      <c r="H45" s="31"/>
      <c r="I45" s="31"/>
      <c r="J45" s="31"/>
      <c r="K45" s="31"/>
      <c r="L45" s="31"/>
      <c r="M45" s="31"/>
      <c r="N45" s="31"/>
      <c r="O45" s="31"/>
      <c r="P45" s="49"/>
    </row>
    <row r="46" spans="3:16" ht="12.75">
      <c r="C46" s="30"/>
      <c r="D46" s="31" t="s">
        <v>574</v>
      </c>
      <c r="E46" s="31"/>
      <c r="F46" s="31"/>
      <c r="G46" s="31"/>
      <c r="H46" s="31"/>
      <c r="I46" s="31"/>
      <c r="J46" s="31"/>
      <c r="K46" s="31"/>
      <c r="L46" s="31"/>
      <c r="M46" s="31"/>
      <c r="N46" s="31"/>
      <c r="O46" s="31"/>
      <c r="P46" s="49"/>
    </row>
    <row r="47" spans="3:16" ht="12.75">
      <c r="C47" s="30"/>
      <c r="D47" s="31" t="s">
        <v>575</v>
      </c>
      <c r="E47" s="31"/>
      <c r="F47" s="31"/>
      <c r="G47" s="31"/>
      <c r="H47" s="31"/>
      <c r="I47" s="31"/>
      <c r="J47" s="31"/>
      <c r="K47" s="31"/>
      <c r="L47" s="31"/>
      <c r="M47" s="31"/>
      <c r="N47" s="31"/>
      <c r="O47" s="31"/>
      <c r="P47" s="49"/>
    </row>
    <row r="48" spans="3:16" ht="12.75">
      <c r="C48" s="30"/>
      <c r="D48" s="31"/>
      <c r="E48" s="31"/>
      <c r="F48" s="31"/>
      <c r="G48" s="31"/>
      <c r="H48" s="31"/>
      <c r="I48" s="31"/>
      <c r="J48" s="31"/>
      <c r="K48" s="31"/>
      <c r="L48" s="31"/>
      <c r="M48" s="31"/>
      <c r="N48" s="31"/>
      <c r="O48" s="31"/>
      <c r="P48" s="49"/>
    </row>
    <row r="49" spans="3:16" ht="12.75">
      <c r="C49" s="30"/>
      <c r="D49" s="59" t="s">
        <v>510</v>
      </c>
      <c r="E49" s="31"/>
      <c r="F49" s="31"/>
      <c r="G49" s="31"/>
      <c r="H49" s="31"/>
      <c r="I49" s="31"/>
      <c r="J49" s="31"/>
      <c r="K49" s="31"/>
      <c r="L49" s="31"/>
      <c r="M49" s="31"/>
      <c r="N49" s="31"/>
      <c r="O49" s="31"/>
      <c r="P49" s="49"/>
    </row>
    <row r="50" spans="3:16" ht="12.75">
      <c r="C50" s="30"/>
      <c r="D50" s="31" t="s">
        <v>576</v>
      </c>
      <c r="E50" s="31"/>
      <c r="F50" s="31"/>
      <c r="G50" s="31"/>
      <c r="H50" s="31"/>
      <c r="I50" s="31"/>
      <c r="J50" s="31"/>
      <c r="K50" s="31"/>
      <c r="L50" s="31"/>
      <c r="M50" s="31"/>
      <c r="N50" s="31"/>
      <c r="O50" s="31"/>
      <c r="P50" s="49"/>
    </row>
    <row r="51" spans="3:16" ht="12.75">
      <c r="C51" s="30"/>
      <c r="D51" s="31" t="s">
        <v>577</v>
      </c>
      <c r="E51" s="31"/>
      <c r="F51" s="31"/>
      <c r="G51" s="31"/>
      <c r="H51" s="31"/>
      <c r="I51" s="31"/>
      <c r="J51" s="31"/>
      <c r="K51" s="31"/>
      <c r="L51" s="31"/>
      <c r="M51" s="31"/>
      <c r="N51" s="31"/>
      <c r="O51" s="31"/>
      <c r="P51" s="49"/>
    </row>
    <row r="52" spans="3:16" ht="12.75">
      <c r="C52" s="30"/>
      <c r="D52" s="31" t="s">
        <v>578</v>
      </c>
      <c r="E52" s="31"/>
      <c r="F52" s="31"/>
      <c r="G52" s="31"/>
      <c r="H52" s="31"/>
      <c r="I52" s="31"/>
      <c r="J52" s="31"/>
      <c r="K52" s="31"/>
      <c r="L52" s="31"/>
      <c r="M52" s="31"/>
      <c r="N52" s="31"/>
      <c r="O52" s="31"/>
      <c r="P52" s="49"/>
    </row>
    <row r="53" spans="3:16" ht="12.75">
      <c r="C53" s="30"/>
      <c r="D53" s="31" t="s">
        <v>423</v>
      </c>
      <c r="E53" s="31"/>
      <c r="F53" s="31"/>
      <c r="G53" s="31"/>
      <c r="H53" s="31"/>
      <c r="I53" s="31"/>
      <c r="J53" s="31"/>
      <c r="K53" s="31"/>
      <c r="L53" s="31"/>
      <c r="M53" s="31"/>
      <c r="N53" s="31"/>
      <c r="O53" s="31"/>
      <c r="P53" s="49"/>
    </row>
    <row r="54" spans="3:16" ht="12.75">
      <c r="C54" s="30"/>
      <c r="D54" s="31"/>
      <c r="E54" s="31"/>
      <c r="F54" s="31"/>
      <c r="G54" s="31"/>
      <c r="H54" s="31"/>
      <c r="I54" s="31"/>
      <c r="J54" s="31"/>
      <c r="K54" s="31"/>
      <c r="L54" s="31"/>
      <c r="M54" s="31"/>
      <c r="N54" s="31"/>
      <c r="O54" s="31"/>
      <c r="P54" s="49"/>
    </row>
    <row r="55" spans="3:16" ht="12.75">
      <c r="C55" s="30"/>
      <c r="D55" s="35" t="s">
        <v>544</v>
      </c>
      <c r="E55" s="31"/>
      <c r="F55" s="31"/>
      <c r="G55" s="31"/>
      <c r="H55" s="31"/>
      <c r="I55" s="31"/>
      <c r="J55" s="31"/>
      <c r="K55" s="31"/>
      <c r="L55" s="31"/>
      <c r="M55" s="31"/>
      <c r="N55" s="31"/>
      <c r="O55" s="31"/>
      <c r="P55" s="49"/>
    </row>
    <row r="56" spans="3:16" ht="12.75">
      <c r="C56" s="30"/>
      <c r="D56" s="31"/>
      <c r="E56" s="31"/>
      <c r="F56" s="31"/>
      <c r="G56" s="31"/>
      <c r="H56" s="31"/>
      <c r="I56" s="31"/>
      <c r="J56" s="31"/>
      <c r="K56" s="31"/>
      <c r="L56" s="31"/>
      <c r="M56" s="31"/>
      <c r="N56" s="31"/>
      <c r="O56" s="31"/>
      <c r="P56" s="49"/>
    </row>
    <row r="57" spans="3:16" ht="12.75">
      <c r="C57" s="30"/>
      <c r="D57" s="31"/>
      <c r="E57" s="60" t="s">
        <v>555</v>
      </c>
      <c r="F57" s="60"/>
      <c r="G57" s="60"/>
      <c r="H57" s="60"/>
      <c r="I57" s="60"/>
      <c r="J57" s="60"/>
      <c r="K57" s="60"/>
      <c r="L57" s="60" t="s">
        <v>555</v>
      </c>
      <c r="M57" s="31"/>
      <c r="N57" s="31"/>
      <c r="O57" s="31"/>
      <c r="P57" s="49"/>
    </row>
    <row r="58" spans="3:16" ht="12.75">
      <c r="C58" s="30"/>
      <c r="D58" s="31"/>
      <c r="E58" s="60" t="s">
        <v>556</v>
      </c>
      <c r="F58" s="60"/>
      <c r="G58" s="61" t="s">
        <v>557</v>
      </c>
      <c r="H58" s="60"/>
      <c r="I58" s="60"/>
      <c r="J58" s="60"/>
      <c r="K58" s="60"/>
      <c r="L58" s="60" t="s">
        <v>434</v>
      </c>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52">
        <v>3.01</v>
      </c>
      <c r="F60" s="31" t="s">
        <v>159</v>
      </c>
      <c r="G60" s="31"/>
      <c r="H60" s="31"/>
      <c r="I60" s="31"/>
      <c r="J60" s="31"/>
      <c r="K60" s="31"/>
      <c r="L60" s="31"/>
      <c r="M60" s="31"/>
      <c r="N60" s="31"/>
      <c r="O60" s="31"/>
      <c r="P60" s="49"/>
    </row>
    <row r="61" spans="3:16" ht="12.75">
      <c r="C61" s="30"/>
      <c r="D61" s="31"/>
      <c r="E61" s="52"/>
      <c r="F61" s="31" t="s">
        <v>160</v>
      </c>
      <c r="G61" s="31"/>
      <c r="H61" s="31"/>
      <c r="I61" s="31"/>
      <c r="J61" s="31"/>
      <c r="K61" s="31"/>
      <c r="L61" s="31"/>
      <c r="M61" s="31"/>
      <c r="N61" s="31"/>
      <c r="O61" s="31"/>
      <c r="P61" s="49"/>
    </row>
    <row r="62" spans="3:16" ht="12.75">
      <c r="C62" s="30"/>
      <c r="D62" s="31"/>
      <c r="E62" s="52"/>
      <c r="F62" s="39">
        <v>0</v>
      </c>
      <c r="G62" s="39">
        <v>1</v>
      </c>
      <c r="H62" s="31"/>
      <c r="I62" s="31"/>
      <c r="J62" s="31" t="s">
        <v>559</v>
      </c>
      <c r="K62" s="31"/>
      <c r="L62" s="62">
        <v>0.7</v>
      </c>
      <c r="M62" s="31"/>
      <c r="N62" s="31"/>
      <c r="O62" s="31"/>
      <c r="P62" s="49"/>
    </row>
    <row r="63" spans="3:16" ht="12.75">
      <c r="C63" s="30"/>
      <c r="D63" s="31"/>
      <c r="E63" s="31"/>
      <c r="F63" s="31"/>
      <c r="G63" s="31"/>
      <c r="H63" s="31"/>
      <c r="I63" s="31"/>
      <c r="J63" s="31"/>
      <c r="K63" s="31"/>
      <c r="L63" s="31"/>
      <c r="M63" s="31"/>
      <c r="N63" s="31"/>
      <c r="O63" s="31"/>
      <c r="P63" s="49"/>
    </row>
    <row r="64" spans="3:16" ht="12.75">
      <c r="C64" s="30"/>
      <c r="D64" s="31"/>
      <c r="E64" s="31">
        <v>3.02</v>
      </c>
      <c r="F64" s="31" t="s">
        <v>161</v>
      </c>
      <c r="G64" s="31"/>
      <c r="H64" s="31"/>
      <c r="I64" s="31"/>
      <c r="J64" s="31"/>
      <c r="K64" s="31"/>
      <c r="L64" s="31"/>
      <c r="M64" s="31"/>
      <c r="N64" s="31"/>
      <c r="O64" s="31"/>
      <c r="P64" s="49"/>
    </row>
    <row r="65" spans="3:16" ht="12.75">
      <c r="C65" s="30"/>
      <c r="D65" s="31"/>
      <c r="E65" s="31"/>
      <c r="F65" s="31" t="s">
        <v>162</v>
      </c>
      <c r="G65" s="31"/>
      <c r="H65" s="31"/>
      <c r="I65" s="31"/>
      <c r="J65" s="31"/>
      <c r="K65" s="31"/>
      <c r="L65" s="31"/>
      <c r="M65" s="31"/>
      <c r="N65" s="31"/>
      <c r="O65" s="31"/>
      <c r="P65" s="49"/>
    </row>
    <row r="66" spans="3:16" ht="12.75">
      <c r="C66" s="30"/>
      <c r="D66" s="31"/>
      <c r="E66" s="31"/>
      <c r="F66" s="39">
        <v>0</v>
      </c>
      <c r="G66" s="39">
        <v>1</v>
      </c>
      <c r="H66" s="31"/>
      <c r="I66" s="31"/>
      <c r="J66" s="31" t="s">
        <v>559</v>
      </c>
      <c r="K66" s="31"/>
      <c r="L66" s="62">
        <v>0.6</v>
      </c>
      <c r="M66" s="31"/>
      <c r="N66" s="31"/>
      <c r="O66" s="31"/>
      <c r="P66" s="49"/>
    </row>
    <row r="67" spans="3:16" ht="12.75">
      <c r="C67" s="30"/>
      <c r="D67" s="31"/>
      <c r="E67" s="31"/>
      <c r="F67" s="31"/>
      <c r="G67" s="31"/>
      <c r="H67" s="31"/>
      <c r="I67" s="31"/>
      <c r="J67" s="31"/>
      <c r="K67" s="31"/>
      <c r="L67" s="31"/>
      <c r="M67" s="31"/>
      <c r="N67" s="31"/>
      <c r="O67" s="31"/>
      <c r="P67" s="49"/>
    </row>
    <row r="68" spans="3:16" ht="12.75">
      <c r="C68" s="30"/>
      <c r="D68" s="31"/>
      <c r="E68" s="31">
        <v>3.03</v>
      </c>
      <c r="F68" s="31" t="s">
        <v>163</v>
      </c>
      <c r="G68" s="31"/>
      <c r="H68" s="31"/>
      <c r="I68" s="31"/>
      <c r="J68" s="31"/>
      <c r="K68" s="31"/>
      <c r="L68" s="31"/>
      <c r="M68" s="31"/>
      <c r="N68" s="31"/>
      <c r="O68" s="31"/>
      <c r="P68" s="49"/>
    </row>
    <row r="69" spans="3:16" ht="12.75">
      <c r="C69" s="30"/>
      <c r="D69" s="31"/>
      <c r="E69" s="31"/>
      <c r="F69" s="39">
        <v>0</v>
      </c>
      <c r="G69" s="39">
        <v>1</v>
      </c>
      <c r="H69" s="31"/>
      <c r="I69" s="31"/>
      <c r="J69" s="31" t="s">
        <v>559</v>
      </c>
      <c r="K69" s="31"/>
      <c r="L69" s="62">
        <v>0.6</v>
      </c>
      <c r="M69" s="31"/>
      <c r="N69" s="31"/>
      <c r="O69" s="31"/>
      <c r="P69" s="49"/>
    </row>
    <row r="70" spans="3:16" ht="12.75">
      <c r="C70" s="30"/>
      <c r="D70" s="31"/>
      <c r="E70" s="31"/>
      <c r="F70" s="31"/>
      <c r="G70" s="31"/>
      <c r="H70" s="31"/>
      <c r="I70" s="31"/>
      <c r="J70" s="31"/>
      <c r="K70" s="31"/>
      <c r="L70" s="31"/>
      <c r="M70" s="31"/>
      <c r="N70" s="31"/>
      <c r="O70" s="31"/>
      <c r="P70" s="49"/>
    </row>
    <row r="71" spans="3:16" ht="12.75">
      <c r="C71" s="30"/>
      <c r="D71" s="31"/>
      <c r="E71" s="31">
        <v>3.04</v>
      </c>
      <c r="F71" s="31" t="s">
        <v>164</v>
      </c>
      <c r="G71" s="31"/>
      <c r="H71" s="31"/>
      <c r="I71" s="31"/>
      <c r="J71" s="31"/>
      <c r="K71" s="31"/>
      <c r="L71" s="31"/>
      <c r="M71" s="31"/>
      <c r="N71" s="31"/>
      <c r="O71" s="31"/>
      <c r="P71" s="49"/>
    </row>
    <row r="72" spans="3:16" ht="12.75">
      <c r="C72" s="30"/>
      <c r="D72" s="31"/>
      <c r="E72" s="31"/>
      <c r="F72" s="31" t="s">
        <v>165</v>
      </c>
      <c r="G72" s="31"/>
      <c r="H72" s="31"/>
      <c r="I72" s="31"/>
      <c r="J72" s="31"/>
      <c r="K72" s="31"/>
      <c r="L72" s="31"/>
      <c r="M72" s="31"/>
      <c r="N72" s="31"/>
      <c r="O72" s="31"/>
      <c r="P72" s="49"/>
    </row>
    <row r="73" spans="3:16" ht="12.75">
      <c r="C73" s="30"/>
      <c r="D73" s="31"/>
      <c r="E73" s="31"/>
      <c r="F73" s="39">
        <v>0</v>
      </c>
      <c r="G73" s="39">
        <v>1</v>
      </c>
      <c r="H73" s="31"/>
      <c r="I73" s="31"/>
      <c r="J73" s="31" t="s">
        <v>559</v>
      </c>
      <c r="K73" s="31"/>
      <c r="L73" s="62">
        <v>0.5</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3.05</v>
      </c>
      <c r="F75" s="31" t="s">
        <v>167</v>
      </c>
      <c r="G75" s="31"/>
      <c r="H75" s="31"/>
      <c r="I75" s="31"/>
      <c r="J75" s="31"/>
      <c r="K75" s="31"/>
      <c r="L75" s="31"/>
      <c r="M75" s="31"/>
      <c r="N75" s="31"/>
      <c r="O75" s="31"/>
      <c r="P75" s="49"/>
    </row>
    <row r="76" spans="3:16" ht="12.75">
      <c r="C76" s="30"/>
      <c r="D76" s="31"/>
      <c r="E76" s="31"/>
      <c r="F76" s="31" t="s">
        <v>168</v>
      </c>
      <c r="G76" s="31"/>
      <c r="H76" s="31"/>
      <c r="I76" s="31"/>
      <c r="J76" s="31"/>
      <c r="K76" s="31"/>
      <c r="L76" s="31"/>
      <c r="M76" s="31"/>
      <c r="N76" s="31"/>
      <c r="O76" s="31"/>
      <c r="P76" s="49"/>
    </row>
    <row r="77" spans="3:16" ht="12.75">
      <c r="C77" s="30"/>
      <c r="D77" s="31"/>
      <c r="E77" s="31"/>
      <c r="F77" s="39">
        <v>0</v>
      </c>
      <c r="G77" s="39">
        <v>1</v>
      </c>
      <c r="H77" s="31"/>
      <c r="I77" s="31"/>
      <c r="J77" s="31" t="s">
        <v>559</v>
      </c>
      <c r="K77" s="31"/>
      <c r="L77" s="62">
        <v>0.9</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3.06</v>
      </c>
      <c r="F79" s="31" t="s">
        <v>169</v>
      </c>
      <c r="G79" s="31"/>
      <c r="H79" s="31"/>
      <c r="I79" s="31"/>
      <c r="J79" s="31"/>
      <c r="K79" s="31"/>
      <c r="L79" s="31"/>
      <c r="M79" s="31"/>
      <c r="N79" s="31"/>
      <c r="O79" s="31"/>
      <c r="P79" s="49"/>
    </row>
    <row r="80" spans="3:16" ht="12.75">
      <c r="C80" s="30"/>
      <c r="D80" s="31"/>
      <c r="E80" s="31"/>
      <c r="F80" s="31" t="s">
        <v>170</v>
      </c>
      <c r="G80" s="31"/>
      <c r="H80" s="31"/>
      <c r="I80" s="31"/>
      <c r="J80" s="31"/>
      <c r="K80" s="31"/>
      <c r="L80" s="31"/>
      <c r="M80" s="31"/>
      <c r="N80" s="31"/>
      <c r="O80" s="31"/>
      <c r="P80" s="49"/>
    </row>
    <row r="81" spans="3:16" ht="12.75">
      <c r="C81" s="30"/>
      <c r="D81" s="31"/>
      <c r="E81" s="31"/>
      <c r="F81" s="31" t="s">
        <v>171</v>
      </c>
      <c r="G81" s="31"/>
      <c r="H81" s="31"/>
      <c r="I81" s="31"/>
      <c r="J81" s="31"/>
      <c r="K81" s="31"/>
      <c r="L81" s="31"/>
      <c r="M81" s="31"/>
      <c r="N81" s="31"/>
      <c r="O81" s="31"/>
      <c r="P81" s="49"/>
    </row>
    <row r="82" spans="3:16" ht="12.75">
      <c r="C82" s="30"/>
      <c r="D82" s="31"/>
      <c r="E82" s="31"/>
      <c r="F82" s="39">
        <v>0</v>
      </c>
      <c r="G82" s="39">
        <v>1</v>
      </c>
      <c r="H82" s="31"/>
      <c r="I82" s="31"/>
      <c r="J82" s="31" t="s">
        <v>559</v>
      </c>
      <c r="K82" s="31"/>
      <c r="L82" s="62">
        <v>0.7</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3.07</v>
      </c>
      <c r="F84" s="31" t="s">
        <v>172</v>
      </c>
      <c r="G84" s="31"/>
      <c r="H84" s="31"/>
      <c r="I84" s="31"/>
      <c r="J84" s="31"/>
      <c r="K84" s="31"/>
      <c r="L84" s="31"/>
      <c r="M84" s="31"/>
      <c r="N84" s="31"/>
      <c r="O84" s="31"/>
      <c r="P84" s="49"/>
    </row>
    <row r="85" spans="3:16" ht="12.75">
      <c r="C85" s="30"/>
      <c r="D85" s="31"/>
      <c r="E85" s="31"/>
      <c r="F85" s="31" t="s">
        <v>173</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3.08</v>
      </c>
      <c r="F88" s="31" t="s">
        <v>174</v>
      </c>
      <c r="G88" s="31"/>
      <c r="H88" s="31"/>
      <c r="I88" s="31"/>
      <c r="J88" s="31"/>
      <c r="K88" s="31"/>
      <c r="L88" s="31"/>
      <c r="M88" s="31"/>
      <c r="N88" s="31"/>
      <c r="O88" s="31"/>
      <c r="P88" s="49"/>
    </row>
    <row r="89" spans="3:16" ht="12.75">
      <c r="C89" s="30"/>
      <c r="D89" s="31"/>
      <c r="E89" s="31"/>
      <c r="F89" s="31" t="s">
        <v>175</v>
      </c>
      <c r="G89" s="31"/>
      <c r="H89" s="31"/>
      <c r="I89" s="31"/>
      <c r="J89" s="31"/>
      <c r="K89" s="31"/>
      <c r="L89" s="31"/>
      <c r="M89" s="31"/>
      <c r="N89" s="31"/>
      <c r="O89" s="31"/>
      <c r="P89" s="49"/>
    </row>
    <row r="90" spans="3:16" ht="12.75">
      <c r="C90" s="30"/>
      <c r="D90" s="31"/>
      <c r="E90" s="31"/>
      <c r="F90" s="39">
        <v>0</v>
      </c>
      <c r="G90" s="39">
        <v>1</v>
      </c>
      <c r="H90" s="31"/>
      <c r="I90" s="31"/>
      <c r="J90" s="31" t="s">
        <v>559</v>
      </c>
      <c r="K90" s="31"/>
      <c r="L90" s="62">
        <v>0.6</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t="s">
        <v>423</v>
      </c>
      <c r="F92" s="31"/>
      <c r="G92" s="31"/>
      <c r="H92" s="31"/>
      <c r="I92" s="31"/>
      <c r="J92" s="31"/>
      <c r="K92" s="31"/>
      <c r="L92" s="31"/>
      <c r="M92" s="31"/>
      <c r="N92" s="31"/>
      <c r="O92" s="31"/>
      <c r="P92" s="49"/>
    </row>
    <row r="93" spans="3:16" ht="13.5" thickBot="1">
      <c r="C93" s="40"/>
      <c r="D93" s="41"/>
      <c r="E93" s="41"/>
      <c r="F93" s="41"/>
      <c r="G93" s="41"/>
      <c r="H93" s="41"/>
      <c r="I93" s="41"/>
      <c r="J93" s="41"/>
      <c r="K93" s="41"/>
      <c r="L93" s="41"/>
      <c r="M93" s="41"/>
      <c r="N93" s="41"/>
      <c r="O93" s="41"/>
      <c r="P93" s="64"/>
    </row>
    <row r="94" ht="13.5" thickTop="1"/>
  </sheetData>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C3:P223"/>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579</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580</v>
      </c>
      <c r="E9" s="31"/>
      <c r="F9" s="31"/>
      <c r="G9" s="31"/>
      <c r="H9" s="31"/>
      <c r="I9" s="31"/>
      <c r="J9" s="31"/>
      <c r="K9" s="31"/>
      <c r="L9" s="38" t="s">
        <v>56</v>
      </c>
      <c r="M9" s="38" t="s">
        <v>58</v>
      </c>
      <c r="N9" s="38" t="s">
        <v>61</v>
      </c>
      <c r="O9" s="38" t="s">
        <v>63</v>
      </c>
      <c r="P9" s="49"/>
    </row>
    <row r="10" spans="3:16" ht="12.75">
      <c r="C10" s="30"/>
      <c r="D10" s="31"/>
      <c r="E10" s="37" t="s">
        <v>185</v>
      </c>
      <c r="F10" s="31"/>
      <c r="G10" s="31"/>
      <c r="H10" s="31"/>
      <c r="I10" s="31"/>
      <c r="J10" s="31"/>
      <c r="K10" s="31"/>
      <c r="L10" s="38" t="s">
        <v>423</v>
      </c>
      <c r="M10" s="38" t="s">
        <v>59</v>
      </c>
      <c r="N10" s="38" t="s">
        <v>62</v>
      </c>
      <c r="O10" s="38" t="s">
        <v>64</v>
      </c>
      <c r="P10" s="49"/>
    </row>
    <row r="11" spans="3:16" ht="12.75">
      <c r="C11" s="30"/>
      <c r="D11" s="31"/>
      <c r="E11" s="52">
        <v>4.01</v>
      </c>
      <c r="F11" s="31" t="s">
        <v>245</v>
      </c>
      <c r="G11" s="31"/>
      <c r="H11" s="31"/>
      <c r="I11" s="31"/>
      <c r="J11" s="31"/>
      <c r="K11" s="31"/>
      <c r="L11" s="39">
        <f>L78</f>
        <v>0.7</v>
      </c>
      <c r="M11" s="31"/>
      <c r="N11" s="31"/>
      <c r="O11" s="31"/>
      <c r="P11" s="49"/>
    </row>
    <row r="12" spans="3:16" ht="12.75">
      <c r="C12" s="30"/>
      <c r="D12" s="31"/>
      <c r="E12" s="52">
        <v>4.02</v>
      </c>
      <c r="F12" s="31" t="s">
        <v>244</v>
      </c>
      <c r="G12" s="31"/>
      <c r="H12" s="31"/>
      <c r="I12" s="31"/>
      <c r="J12" s="31"/>
      <c r="K12" s="31"/>
      <c r="L12" s="39">
        <f>L82</f>
        <v>0.6</v>
      </c>
      <c r="M12" s="31"/>
      <c r="N12" s="31"/>
      <c r="O12" s="31"/>
      <c r="P12" s="49"/>
    </row>
    <row r="13" spans="3:16" ht="12.75">
      <c r="C13" s="30"/>
      <c r="D13" s="31"/>
      <c r="E13" s="52">
        <v>4.03</v>
      </c>
      <c r="F13" s="31" t="s">
        <v>246</v>
      </c>
      <c r="G13" s="31"/>
      <c r="H13" s="31"/>
      <c r="I13" s="31"/>
      <c r="J13" s="31"/>
      <c r="K13" s="31"/>
      <c r="L13" s="39">
        <f>L86</f>
        <v>0.7</v>
      </c>
      <c r="M13" s="39">
        <f>AVERAGE(L11:L13)</f>
        <v>0.6666666666666666</v>
      </c>
      <c r="N13" s="31">
        <v>20</v>
      </c>
      <c r="O13" s="53">
        <f>M13*N13</f>
        <v>13.333333333333332</v>
      </c>
      <c r="P13" s="49"/>
    </row>
    <row r="14" spans="3:16" ht="12.75">
      <c r="C14" s="30"/>
      <c r="D14" s="31"/>
      <c r="E14" s="54" t="s">
        <v>192</v>
      </c>
      <c r="F14" s="31"/>
      <c r="G14" s="31"/>
      <c r="H14" s="31"/>
      <c r="I14" s="31"/>
      <c r="J14" s="31"/>
      <c r="K14" s="31"/>
      <c r="L14" s="31"/>
      <c r="M14" s="31"/>
      <c r="N14" s="31" t="s">
        <v>423</v>
      </c>
      <c r="O14" s="31"/>
      <c r="P14" s="49"/>
    </row>
    <row r="15" spans="3:16" ht="12.75">
      <c r="C15" s="30"/>
      <c r="D15" s="31"/>
      <c r="E15" s="52">
        <v>4.04</v>
      </c>
      <c r="F15" s="31" t="s">
        <v>247</v>
      </c>
      <c r="G15" s="31"/>
      <c r="H15" s="31"/>
      <c r="I15" s="31"/>
      <c r="J15" s="31"/>
      <c r="K15" s="31"/>
      <c r="L15" s="39">
        <f>L90</f>
        <v>0.7</v>
      </c>
      <c r="M15" s="31"/>
      <c r="N15" s="31"/>
      <c r="O15" s="31"/>
      <c r="P15" s="49"/>
    </row>
    <row r="16" spans="3:16" ht="12.75">
      <c r="C16" s="30"/>
      <c r="D16" s="31"/>
      <c r="E16" s="52">
        <v>4.05</v>
      </c>
      <c r="F16" s="31" t="s">
        <v>248</v>
      </c>
      <c r="G16" s="31"/>
      <c r="H16" s="31"/>
      <c r="I16" s="31"/>
      <c r="J16" s="31"/>
      <c r="K16" s="31"/>
      <c r="L16" s="39">
        <f>L95</f>
        <v>0.6</v>
      </c>
      <c r="M16" s="31"/>
      <c r="N16" s="31"/>
      <c r="O16" s="31"/>
      <c r="P16" s="49"/>
    </row>
    <row r="17" spans="3:16" ht="12.75">
      <c r="C17" s="30"/>
      <c r="D17" s="31"/>
      <c r="E17" s="52">
        <v>4.06</v>
      </c>
      <c r="F17" s="31" t="s">
        <v>249</v>
      </c>
      <c r="G17" s="31"/>
      <c r="H17" s="31"/>
      <c r="I17" s="31"/>
      <c r="J17" s="31"/>
      <c r="K17" s="31"/>
      <c r="L17" s="39">
        <f>L99</f>
        <v>0.6</v>
      </c>
      <c r="M17" s="31"/>
      <c r="N17" s="31"/>
      <c r="O17" s="31"/>
      <c r="P17" s="49"/>
    </row>
    <row r="18" spans="3:16" ht="12.75">
      <c r="C18" s="30"/>
      <c r="D18" s="31"/>
      <c r="E18" s="52">
        <v>4.07</v>
      </c>
      <c r="F18" s="31" t="s">
        <v>252</v>
      </c>
      <c r="G18" s="31"/>
      <c r="H18" s="31"/>
      <c r="I18" s="31"/>
      <c r="J18" s="31"/>
      <c r="K18" s="31"/>
      <c r="L18" s="39">
        <f>L104</f>
        <v>0.6</v>
      </c>
      <c r="M18" s="39">
        <f>AVERAGE(L15:L18)</f>
        <v>0.625</v>
      </c>
      <c r="N18" s="31">
        <v>40</v>
      </c>
      <c r="O18" s="53">
        <f>M18*N18</f>
        <v>25</v>
      </c>
      <c r="P18" s="49"/>
    </row>
    <row r="19" spans="3:16" ht="12.75">
      <c r="C19" s="30"/>
      <c r="D19" s="31"/>
      <c r="E19" s="54" t="s">
        <v>203</v>
      </c>
      <c r="F19" s="31"/>
      <c r="G19" s="31"/>
      <c r="H19" s="31"/>
      <c r="I19" s="31"/>
      <c r="J19" s="31"/>
      <c r="K19" s="31"/>
      <c r="L19" s="31"/>
      <c r="M19" s="31"/>
      <c r="N19" s="31" t="s">
        <v>423</v>
      </c>
      <c r="O19" s="31"/>
      <c r="P19" s="49"/>
    </row>
    <row r="20" spans="3:16" ht="12.75">
      <c r="C20" s="30"/>
      <c r="D20" s="31"/>
      <c r="E20" s="52">
        <v>4.08</v>
      </c>
      <c r="F20" s="31" t="s">
        <v>253</v>
      </c>
      <c r="G20" s="31"/>
      <c r="H20" s="31"/>
      <c r="I20" s="31"/>
      <c r="J20" s="31"/>
      <c r="K20" s="31"/>
      <c r="L20" s="39">
        <f>L109</f>
        <v>0.7</v>
      </c>
      <c r="M20" s="31"/>
      <c r="N20" s="31"/>
      <c r="O20" s="31"/>
      <c r="P20" s="49"/>
    </row>
    <row r="21" spans="3:16" ht="12.75">
      <c r="C21" s="30"/>
      <c r="D21" s="31"/>
      <c r="E21" s="52">
        <v>4.09</v>
      </c>
      <c r="F21" s="31" t="s">
        <v>254</v>
      </c>
      <c r="G21" s="31"/>
      <c r="H21" s="31"/>
      <c r="I21" s="31"/>
      <c r="J21" s="31"/>
      <c r="K21" s="31"/>
      <c r="L21" s="39">
        <f>L113</f>
        <v>0.6</v>
      </c>
      <c r="M21" s="31"/>
      <c r="N21" s="31"/>
      <c r="O21" s="31"/>
      <c r="P21" s="49"/>
    </row>
    <row r="22" spans="3:16" ht="12.75">
      <c r="C22" s="30"/>
      <c r="D22" s="31"/>
      <c r="E22" s="52">
        <v>4.1</v>
      </c>
      <c r="F22" s="31" t="s">
        <v>255</v>
      </c>
      <c r="G22" s="31"/>
      <c r="H22" s="31"/>
      <c r="I22" s="31"/>
      <c r="J22" s="31"/>
      <c r="K22" s="31"/>
      <c r="L22" s="39">
        <f>L118</f>
        <v>0.7</v>
      </c>
      <c r="M22" s="31"/>
      <c r="N22" s="31"/>
      <c r="O22" s="31"/>
      <c r="P22" s="49"/>
    </row>
    <row r="23" spans="3:16" ht="12.75">
      <c r="C23" s="30"/>
      <c r="D23" s="31"/>
      <c r="E23" s="52">
        <v>4.11</v>
      </c>
      <c r="F23" s="31" t="s">
        <v>256</v>
      </c>
      <c r="G23" s="31"/>
      <c r="H23" s="31"/>
      <c r="I23" s="31"/>
      <c r="J23" s="31"/>
      <c r="K23" s="31"/>
      <c r="L23" s="39">
        <f>L122</f>
        <v>0.7</v>
      </c>
      <c r="M23" s="39">
        <f>AVERAGE(L20:L23)</f>
        <v>0.6749999999999999</v>
      </c>
      <c r="N23" s="31">
        <v>40</v>
      </c>
      <c r="O23" s="53">
        <f>M23*N23</f>
        <v>26.999999999999996</v>
      </c>
      <c r="P23" s="49"/>
    </row>
    <row r="24" spans="3:16" ht="12.75">
      <c r="C24" s="30"/>
      <c r="D24" s="31"/>
      <c r="E24" s="54" t="s">
        <v>214</v>
      </c>
      <c r="F24" s="31"/>
      <c r="G24" s="31"/>
      <c r="H24" s="31"/>
      <c r="I24" s="31"/>
      <c r="J24" s="31"/>
      <c r="K24" s="31"/>
      <c r="L24" s="31"/>
      <c r="M24" s="31"/>
      <c r="N24" s="31" t="s">
        <v>423</v>
      </c>
      <c r="O24" s="31"/>
      <c r="P24" s="49"/>
    </row>
    <row r="25" spans="3:16" ht="12.75">
      <c r="C25" s="30"/>
      <c r="D25" s="31"/>
      <c r="E25" s="52">
        <v>4.12</v>
      </c>
      <c r="F25" s="31" t="s">
        <v>257</v>
      </c>
      <c r="G25" s="31"/>
      <c r="H25" s="31"/>
      <c r="I25" s="31"/>
      <c r="J25" s="31"/>
      <c r="K25" s="31"/>
      <c r="L25" s="39">
        <f>L126</f>
        <v>0.7</v>
      </c>
      <c r="M25" s="31"/>
      <c r="N25" s="31"/>
      <c r="O25" s="31"/>
      <c r="P25" s="49"/>
    </row>
    <row r="26" spans="3:16" ht="12.75">
      <c r="C26" s="30"/>
      <c r="D26" s="31"/>
      <c r="E26" s="52">
        <v>4.13</v>
      </c>
      <c r="F26" s="31" t="s">
        <v>258</v>
      </c>
      <c r="G26" s="31"/>
      <c r="H26" s="31"/>
      <c r="I26" s="31"/>
      <c r="J26" s="31"/>
      <c r="K26" s="31"/>
      <c r="L26" s="39">
        <f>L130</f>
        <v>0.6</v>
      </c>
      <c r="M26" s="31"/>
      <c r="N26" s="31"/>
      <c r="O26" s="31"/>
      <c r="P26" s="49"/>
    </row>
    <row r="27" spans="3:16" ht="12.75">
      <c r="C27" s="30"/>
      <c r="D27" s="31"/>
      <c r="E27" s="52">
        <v>4.14</v>
      </c>
      <c r="F27" s="31" t="s">
        <v>259</v>
      </c>
      <c r="G27" s="31"/>
      <c r="H27" s="31"/>
      <c r="I27" s="31"/>
      <c r="J27" s="31"/>
      <c r="K27" s="31"/>
      <c r="L27" s="39">
        <f>L135</f>
        <v>0.6</v>
      </c>
      <c r="M27" s="31"/>
      <c r="N27" s="31"/>
      <c r="O27" s="31"/>
      <c r="P27" s="49"/>
    </row>
    <row r="28" spans="3:16" ht="12.75">
      <c r="C28" s="30"/>
      <c r="D28" s="31"/>
      <c r="E28" s="52">
        <v>4.15</v>
      </c>
      <c r="F28" s="31" t="s">
        <v>403</v>
      </c>
      <c r="G28" s="31"/>
      <c r="H28" s="31"/>
      <c r="I28" s="31"/>
      <c r="J28" s="31"/>
      <c r="K28" s="31"/>
      <c r="L28" s="39">
        <f>L139</f>
        <v>0.8</v>
      </c>
      <c r="M28" s="39">
        <f>AVERAGE(L25:L28)</f>
        <v>0.675</v>
      </c>
      <c r="N28" s="31">
        <v>25</v>
      </c>
      <c r="O28" s="53">
        <f>M28*N28</f>
        <v>16.875</v>
      </c>
      <c r="P28" s="49"/>
    </row>
    <row r="29" spans="3:16" ht="12.75">
      <c r="C29" s="30"/>
      <c r="D29" s="31"/>
      <c r="E29" s="54" t="s">
        <v>221</v>
      </c>
      <c r="F29" s="31"/>
      <c r="G29" s="31"/>
      <c r="H29" s="31"/>
      <c r="I29" s="31"/>
      <c r="J29" s="31"/>
      <c r="K29" s="31"/>
      <c r="L29" s="31"/>
      <c r="M29" s="31"/>
      <c r="N29" s="31" t="s">
        <v>423</v>
      </c>
      <c r="O29" s="31"/>
      <c r="P29" s="49"/>
    </row>
    <row r="30" spans="3:16" ht="12.75">
      <c r="C30" s="30"/>
      <c r="D30" s="31"/>
      <c r="E30" s="52">
        <v>4.16</v>
      </c>
      <c r="F30" s="31" t="s">
        <v>404</v>
      </c>
      <c r="G30" s="31"/>
      <c r="H30" s="31"/>
      <c r="I30" s="31"/>
      <c r="J30" s="31"/>
      <c r="K30" s="31"/>
      <c r="L30" s="39">
        <f>L144</f>
        <v>0.7</v>
      </c>
      <c r="M30" s="31"/>
      <c r="N30" s="31"/>
      <c r="O30" s="31"/>
      <c r="P30" s="49"/>
    </row>
    <row r="31" spans="3:16" ht="12.75">
      <c r="C31" s="30"/>
      <c r="D31" s="31"/>
      <c r="E31" s="52">
        <v>4.17</v>
      </c>
      <c r="F31" s="31" t="s">
        <v>405</v>
      </c>
      <c r="G31" s="31"/>
      <c r="H31" s="31"/>
      <c r="I31" s="31"/>
      <c r="J31" s="31"/>
      <c r="K31" s="31"/>
      <c r="L31" s="39">
        <f>L148</f>
        <v>0.6</v>
      </c>
      <c r="M31" s="31"/>
      <c r="N31" s="31"/>
      <c r="O31" s="31"/>
      <c r="P31" s="49"/>
    </row>
    <row r="32" spans="3:16" ht="12.75">
      <c r="C32" s="30"/>
      <c r="D32" s="31"/>
      <c r="E32" s="52">
        <v>4.18</v>
      </c>
      <c r="F32" s="31" t="s">
        <v>406</v>
      </c>
      <c r="G32" s="31"/>
      <c r="H32" s="31"/>
      <c r="I32" s="31"/>
      <c r="J32" s="31"/>
      <c r="K32" s="31"/>
      <c r="L32" s="39">
        <f>L154</f>
        <v>0.6</v>
      </c>
      <c r="M32" s="39">
        <f>AVERAGE(L30:L32)</f>
        <v>0.6333333333333333</v>
      </c>
      <c r="N32" s="31">
        <v>25</v>
      </c>
      <c r="O32" s="53">
        <f>M32*N32</f>
        <v>15.833333333333332</v>
      </c>
      <c r="P32" s="49"/>
    </row>
    <row r="33" spans="3:16" ht="12.75">
      <c r="C33" s="30"/>
      <c r="D33" s="31"/>
      <c r="E33" s="31"/>
      <c r="F33" s="31"/>
      <c r="G33" s="31"/>
      <c r="H33" s="31"/>
      <c r="I33" s="31"/>
      <c r="J33" s="31"/>
      <c r="K33" s="31"/>
      <c r="L33" s="31" t="s">
        <v>482</v>
      </c>
      <c r="M33" s="31"/>
      <c r="N33" s="31">
        <f>SUM(N13:N32)</f>
        <v>150</v>
      </c>
      <c r="O33" s="55">
        <f>SUM(O13:O32)</f>
        <v>98.04166666666666</v>
      </c>
      <c r="P33" s="49"/>
    </row>
    <row r="34" spans="3:16" ht="12.75">
      <c r="C34" s="30"/>
      <c r="D34" s="35" t="s">
        <v>581</v>
      </c>
      <c r="E34" s="31"/>
      <c r="F34" s="31"/>
      <c r="G34" s="31"/>
      <c r="H34" s="31"/>
      <c r="I34" s="31"/>
      <c r="J34" s="31"/>
      <c r="K34" s="31"/>
      <c r="L34" s="31"/>
      <c r="M34" s="31"/>
      <c r="N34" s="31"/>
      <c r="O34" s="31"/>
      <c r="P34" s="49"/>
    </row>
    <row r="35" spans="3:16" ht="12.75">
      <c r="C35" s="30"/>
      <c r="D35" s="35"/>
      <c r="E35" s="31"/>
      <c r="F35" s="31"/>
      <c r="G35" s="31"/>
      <c r="H35" s="31"/>
      <c r="I35" s="31"/>
      <c r="J35" s="31"/>
      <c r="K35" s="31"/>
      <c r="L35" s="31"/>
      <c r="M35" s="31"/>
      <c r="N35" s="31"/>
      <c r="O35" s="31"/>
      <c r="P35" s="49"/>
    </row>
    <row r="36" spans="3:16" ht="12.75">
      <c r="C36" s="30"/>
      <c r="D36" s="59" t="s">
        <v>489</v>
      </c>
      <c r="E36" s="31"/>
      <c r="F36" s="31"/>
      <c r="G36" s="31"/>
      <c r="H36" s="31"/>
      <c r="I36" s="31"/>
      <c r="J36" s="31"/>
      <c r="K36" s="31"/>
      <c r="L36" s="31"/>
      <c r="M36" s="31"/>
      <c r="N36" s="31"/>
      <c r="O36" s="31"/>
      <c r="P36" s="49"/>
    </row>
    <row r="37" spans="3:16" ht="12.75">
      <c r="C37" s="30"/>
      <c r="D37" s="31" t="s">
        <v>583</v>
      </c>
      <c r="E37" s="31"/>
      <c r="F37" s="31"/>
      <c r="G37" s="31"/>
      <c r="H37" s="31"/>
      <c r="I37" s="31"/>
      <c r="J37" s="31"/>
      <c r="K37" s="31"/>
      <c r="L37" s="31"/>
      <c r="M37" s="31"/>
      <c r="N37" s="31"/>
      <c r="O37" s="31"/>
      <c r="P37" s="49"/>
    </row>
    <row r="38" spans="3:16" ht="12.75">
      <c r="C38" s="30"/>
      <c r="D38" s="31" t="s">
        <v>584</v>
      </c>
      <c r="E38" s="31"/>
      <c r="F38" s="31"/>
      <c r="G38" s="31"/>
      <c r="H38" s="31"/>
      <c r="I38" s="31"/>
      <c r="J38" s="31"/>
      <c r="K38" s="31"/>
      <c r="L38" s="31"/>
      <c r="M38" s="31"/>
      <c r="N38" s="31"/>
      <c r="O38" s="31"/>
      <c r="P38" s="49"/>
    </row>
    <row r="39" spans="3:16" ht="12.75">
      <c r="C39" s="30"/>
      <c r="D39" s="31" t="s">
        <v>589</v>
      </c>
      <c r="E39" s="31"/>
      <c r="F39" s="31"/>
      <c r="G39" s="31"/>
      <c r="H39" s="31"/>
      <c r="I39" s="31"/>
      <c r="J39" s="31"/>
      <c r="K39" s="31"/>
      <c r="L39" s="31"/>
      <c r="M39" s="31"/>
      <c r="N39" s="31"/>
      <c r="O39" s="31"/>
      <c r="P39" s="49"/>
    </row>
    <row r="40" spans="3:16" ht="12.75">
      <c r="C40" s="30"/>
      <c r="D40" s="31" t="s">
        <v>590</v>
      </c>
      <c r="E40" s="31"/>
      <c r="F40" s="31"/>
      <c r="G40" s="31"/>
      <c r="H40" s="31"/>
      <c r="I40" s="31"/>
      <c r="J40" s="31"/>
      <c r="K40" s="31"/>
      <c r="L40" s="31"/>
      <c r="M40" s="31"/>
      <c r="N40" s="31"/>
      <c r="O40" s="31"/>
      <c r="P40" s="49"/>
    </row>
    <row r="41" spans="3:16" ht="12.75">
      <c r="C41" s="30"/>
      <c r="D41" s="31" t="s">
        <v>591</v>
      </c>
      <c r="E41" s="31"/>
      <c r="F41" s="31"/>
      <c r="G41" s="31"/>
      <c r="H41" s="31"/>
      <c r="I41" s="31"/>
      <c r="J41" s="31"/>
      <c r="K41" s="31"/>
      <c r="L41" s="31"/>
      <c r="M41" s="31"/>
      <c r="N41" s="31"/>
      <c r="O41" s="31"/>
      <c r="P41" s="49"/>
    </row>
    <row r="42" spans="3:16" ht="12.75">
      <c r="C42" s="30"/>
      <c r="D42" s="31" t="s">
        <v>592</v>
      </c>
      <c r="E42" s="31"/>
      <c r="F42" s="31"/>
      <c r="G42" s="31"/>
      <c r="H42" s="31"/>
      <c r="I42" s="31"/>
      <c r="J42" s="31"/>
      <c r="K42" s="31"/>
      <c r="L42" s="31"/>
      <c r="M42" s="31"/>
      <c r="N42" s="31"/>
      <c r="O42" s="31"/>
      <c r="P42" s="49"/>
    </row>
    <row r="43" spans="3:16" ht="12.75">
      <c r="C43" s="30"/>
      <c r="D43" s="31" t="s">
        <v>593</v>
      </c>
      <c r="E43" s="31"/>
      <c r="F43" s="31"/>
      <c r="G43" s="31"/>
      <c r="H43" s="31"/>
      <c r="I43" s="31"/>
      <c r="J43" s="31"/>
      <c r="K43" s="31"/>
      <c r="L43" s="31"/>
      <c r="M43" s="31"/>
      <c r="N43" s="31"/>
      <c r="O43" s="31"/>
      <c r="P43" s="49"/>
    </row>
    <row r="44" spans="3:16" ht="12.75">
      <c r="C44" s="30"/>
      <c r="D44" s="31"/>
      <c r="E44" s="31"/>
      <c r="F44" s="31"/>
      <c r="G44" s="31"/>
      <c r="H44" s="31"/>
      <c r="I44" s="31"/>
      <c r="J44" s="31"/>
      <c r="K44" s="31"/>
      <c r="L44" s="31"/>
      <c r="M44" s="31"/>
      <c r="N44" s="31"/>
      <c r="O44" s="31"/>
      <c r="P44" s="49"/>
    </row>
    <row r="45" spans="3:16" ht="12.75">
      <c r="C45" s="30"/>
      <c r="D45" s="59" t="s">
        <v>495</v>
      </c>
      <c r="E45" s="31"/>
      <c r="F45" s="31"/>
      <c r="G45" s="31"/>
      <c r="H45" s="31"/>
      <c r="I45" s="31"/>
      <c r="J45" s="31"/>
      <c r="K45" s="31"/>
      <c r="L45" s="31"/>
      <c r="M45" s="31"/>
      <c r="N45" s="31"/>
      <c r="O45" s="31"/>
      <c r="P45" s="49"/>
    </row>
    <row r="46" spans="3:16" ht="12.75">
      <c r="C46" s="30"/>
      <c r="D46" s="31" t="s">
        <v>594</v>
      </c>
      <c r="E46" s="31"/>
      <c r="F46" s="31"/>
      <c r="G46" s="31"/>
      <c r="H46" s="31"/>
      <c r="I46" s="31"/>
      <c r="J46" s="31"/>
      <c r="K46" s="31"/>
      <c r="L46" s="31"/>
      <c r="M46" s="31"/>
      <c r="N46" s="31"/>
      <c r="O46" s="31"/>
      <c r="P46" s="49"/>
    </row>
    <row r="47" spans="3:16" ht="12.75">
      <c r="C47" s="30"/>
      <c r="D47" s="31" t="s">
        <v>595</v>
      </c>
      <c r="E47" s="31"/>
      <c r="F47" s="31"/>
      <c r="G47" s="31"/>
      <c r="H47" s="31"/>
      <c r="I47" s="31"/>
      <c r="J47" s="31"/>
      <c r="K47" s="31"/>
      <c r="L47" s="31"/>
      <c r="M47" s="31"/>
      <c r="N47" s="31"/>
      <c r="O47" s="31"/>
      <c r="P47" s="49"/>
    </row>
    <row r="48" spans="3:16" ht="12.75">
      <c r="C48" s="30"/>
      <c r="D48" s="31" t="s">
        <v>596</v>
      </c>
      <c r="E48" s="31"/>
      <c r="F48" s="31"/>
      <c r="G48" s="31"/>
      <c r="H48" s="31"/>
      <c r="I48" s="31"/>
      <c r="J48" s="31"/>
      <c r="K48" s="31"/>
      <c r="L48" s="31"/>
      <c r="M48" s="31"/>
      <c r="N48" s="31"/>
      <c r="O48" s="31"/>
      <c r="P48" s="49"/>
    </row>
    <row r="49" spans="3:16" ht="12.75">
      <c r="C49" s="30"/>
      <c r="D49" s="31" t="s">
        <v>598</v>
      </c>
      <c r="E49" s="31"/>
      <c r="F49" s="31"/>
      <c r="G49" s="31"/>
      <c r="H49" s="31"/>
      <c r="I49" s="31"/>
      <c r="J49" s="31"/>
      <c r="K49" s="31"/>
      <c r="L49" s="31"/>
      <c r="M49" s="31"/>
      <c r="N49" s="31"/>
      <c r="O49" s="31"/>
      <c r="P49" s="49"/>
    </row>
    <row r="50" spans="3:16" ht="12.75">
      <c r="C50" s="30"/>
      <c r="D50" s="31" t="s">
        <v>597</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499</v>
      </c>
      <c r="E52" s="31"/>
      <c r="F52" s="31"/>
      <c r="G52" s="31"/>
      <c r="H52" s="31"/>
      <c r="I52" s="31"/>
      <c r="J52" s="31"/>
      <c r="K52" s="31"/>
      <c r="L52" s="31"/>
      <c r="M52" s="31"/>
      <c r="N52" s="31"/>
      <c r="O52" s="31"/>
      <c r="P52" s="49"/>
    </row>
    <row r="53" spans="3:16" ht="12.75">
      <c r="C53" s="30"/>
      <c r="D53" s="31" t="s">
        <v>599</v>
      </c>
      <c r="E53" s="31"/>
      <c r="F53" s="31"/>
      <c r="G53" s="31"/>
      <c r="H53" s="31"/>
      <c r="I53" s="31"/>
      <c r="J53" s="31"/>
      <c r="K53" s="31"/>
      <c r="L53" s="31"/>
      <c r="M53" s="31"/>
      <c r="N53" s="31"/>
      <c r="O53" s="31"/>
      <c r="P53" s="49"/>
    </row>
    <row r="54" spans="3:16" ht="12.75">
      <c r="C54" s="30"/>
      <c r="D54" s="31" t="s">
        <v>600</v>
      </c>
      <c r="E54" s="31"/>
      <c r="F54" s="31"/>
      <c r="G54" s="31"/>
      <c r="H54" s="31"/>
      <c r="I54" s="31"/>
      <c r="J54" s="31"/>
      <c r="K54" s="31"/>
      <c r="L54" s="31"/>
      <c r="M54" s="31"/>
      <c r="N54" s="31"/>
      <c r="O54" s="31"/>
      <c r="P54" s="49"/>
    </row>
    <row r="55" spans="3:16" ht="12.75">
      <c r="C55" s="30"/>
      <c r="D55" s="31" t="s">
        <v>601</v>
      </c>
      <c r="E55" s="31"/>
      <c r="F55" s="31"/>
      <c r="G55" s="31"/>
      <c r="H55" s="31"/>
      <c r="I55" s="31"/>
      <c r="J55" s="31"/>
      <c r="K55" s="31"/>
      <c r="L55" s="31"/>
      <c r="M55" s="31"/>
      <c r="N55" s="31"/>
      <c r="O55" s="31"/>
      <c r="P55" s="49"/>
    </row>
    <row r="56" spans="3:16" ht="12.75">
      <c r="C56" s="30"/>
      <c r="D56" s="31" t="s">
        <v>602</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59" t="s">
        <v>505</v>
      </c>
      <c r="E58" s="31"/>
      <c r="F58" s="31"/>
      <c r="G58" s="31"/>
      <c r="H58" s="31"/>
      <c r="I58" s="31"/>
      <c r="J58" s="31"/>
      <c r="K58" s="31"/>
      <c r="L58" s="31"/>
      <c r="M58" s="31"/>
      <c r="N58" s="31"/>
      <c r="O58" s="31"/>
      <c r="P58" s="49"/>
    </row>
    <row r="59" spans="3:16" ht="12.75">
      <c r="C59" s="30"/>
      <c r="D59" s="31" t="s">
        <v>603</v>
      </c>
      <c r="E59" s="31"/>
      <c r="F59" s="31"/>
      <c r="G59" s="31"/>
      <c r="H59" s="31"/>
      <c r="I59" s="31"/>
      <c r="J59" s="31"/>
      <c r="K59" s="31"/>
      <c r="L59" s="31"/>
      <c r="M59" s="31"/>
      <c r="N59" s="31"/>
      <c r="O59" s="31"/>
      <c r="P59" s="49"/>
    </row>
    <row r="60" spans="3:16" ht="12.75">
      <c r="C60" s="30"/>
      <c r="D60" s="31" t="s">
        <v>604</v>
      </c>
      <c r="E60" s="31"/>
      <c r="F60" s="31"/>
      <c r="G60" s="31"/>
      <c r="H60" s="31"/>
      <c r="I60" s="31"/>
      <c r="J60" s="31"/>
      <c r="K60" s="31"/>
      <c r="L60" s="31"/>
      <c r="M60" s="31"/>
      <c r="N60" s="31"/>
      <c r="O60" s="31"/>
      <c r="P60" s="49"/>
    </row>
    <row r="61" spans="3:16" ht="12.75">
      <c r="C61" s="30"/>
      <c r="D61" s="31" t="s">
        <v>605</v>
      </c>
      <c r="E61" s="31"/>
      <c r="F61" s="31"/>
      <c r="G61" s="31"/>
      <c r="H61" s="31"/>
      <c r="I61" s="31"/>
      <c r="J61" s="31"/>
      <c r="K61" s="31"/>
      <c r="L61" s="31"/>
      <c r="M61" s="31"/>
      <c r="N61" s="31"/>
      <c r="O61" s="31"/>
      <c r="P61" s="49"/>
    </row>
    <row r="62" spans="3:16" ht="12.75">
      <c r="C62" s="30"/>
      <c r="D62" s="31" t="s">
        <v>606</v>
      </c>
      <c r="E62" s="31"/>
      <c r="F62" s="31"/>
      <c r="G62" s="31"/>
      <c r="H62" s="31"/>
      <c r="I62" s="31"/>
      <c r="J62" s="31"/>
      <c r="K62" s="31"/>
      <c r="L62" s="31"/>
      <c r="M62" s="31"/>
      <c r="N62" s="31"/>
      <c r="O62" s="31"/>
      <c r="P62" s="49"/>
    </row>
    <row r="63" spans="3:16" ht="12.75">
      <c r="C63" s="30"/>
      <c r="D63" s="31" t="s">
        <v>607</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59" t="s">
        <v>510</v>
      </c>
      <c r="E65" s="31"/>
      <c r="F65" s="31"/>
      <c r="G65" s="31"/>
      <c r="H65" s="31"/>
      <c r="I65" s="31"/>
      <c r="J65" s="31"/>
      <c r="K65" s="31"/>
      <c r="L65" s="31"/>
      <c r="M65" s="31"/>
      <c r="N65" s="31"/>
      <c r="O65" s="31"/>
      <c r="P65" s="49"/>
    </row>
    <row r="66" spans="3:16" ht="12.75">
      <c r="C66" s="30"/>
      <c r="D66" s="31" t="s">
        <v>608</v>
      </c>
      <c r="E66" s="31"/>
      <c r="F66" s="31"/>
      <c r="G66" s="31"/>
      <c r="H66" s="31"/>
      <c r="I66" s="31"/>
      <c r="J66" s="31"/>
      <c r="K66" s="31"/>
      <c r="L66" s="31"/>
      <c r="M66" s="31"/>
      <c r="N66" s="31"/>
      <c r="O66" s="31"/>
      <c r="P66" s="49"/>
    </row>
    <row r="67" spans="3:16" ht="12.75">
      <c r="C67" s="30"/>
      <c r="D67" s="31" t="s">
        <v>609</v>
      </c>
      <c r="E67" s="31"/>
      <c r="F67" s="31"/>
      <c r="G67" s="31"/>
      <c r="H67" s="31"/>
      <c r="I67" s="31"/>
      <c r="J67" s="31"/>
      <c r="K67" s="31"/>
      <c r="L67" s="31"/>
      <c r="M67" s="31"/>
      <c r="N67" s="31"/>
      <c r="O67" s="31"/>
      <c r="P67" s="49"/>
    </row>
    <row r="68" spans="3:16" ht="12.75">
      <c r="C68" s="30"/>
      <c r="D68" s="31" t="s">
        <v>610</v>
      </c>
      <c r="E68" s="31"/>
      <c r="F68" s="31"/>
      <c r="G68" s="31"/>
      <c r="H68" s="31"/>
      <c r="I68" s="31"/>
      <c r="J68" s="31"/>
      <c r="K68" s="31"/>
      <c r="L68" s="31"/>
      <c r="M68" s="31"/>
      <c r="N68" s="31"/>
      <c r="O68" s="31"/>
      <c r="P68" s="49"/>
    </row>
    <row r="69" spans="3:16" ht="12.75">
      <c r="C69" s="30"/>
      <c r="D69" s="31" t="s">
        <v>623</v>
      </c>
      <c r="E69" s="31"/>
      <c r="F69" s="31"/>
      <c r="G69" s="31"/>
      <c r="H69" s="31"/>
      <c r="I69" s="31"/>
      <c r="J69" s="31"/>
      <c r="K69" s="31"/>
      <c r="L69" s="31"/>
      <c r="M69" s="31"/>
      <c r="N69" s="31"/>
      <c r="O69" s="31"/>
      <c r="P69" s="49"/>
    </row>
    <row r="70" spans="3:16" ht="12.75">
      <c r="C70" s="30"/>
      <c r="D70" s="31"/>
      <c r="E70" s="31"/>
      <c r="F70" s="31"/>
      <c r="G70" s="31"/>
      <c r="H70" s="31"/>
      <c r="I70" s="31"/>
      <c r="J70" s="31"/>
      <c r="K70" s="31"/>
      <c r="L70" s="31"/>
      <c r="M70" s="31"/>
      <c r="N70" s="31"/>
      <c r="O70" s="31"/>
      <c r="P70" s="49"/>
    </row>
    <row r="71" spans="3:16" ht="12.75">
      <c r="C71" s="30"/>
      <c r="D71" s="35" t="s">
        <v>582</v>
      </c>
      <c r="E71" s="31"/>
      <c r="F71" s="31"/>
      <c r="G71" s="31"/>
      <c r="H71" s="31"/>
      <c r="I71" s="31"/>
      <c r="J71" s="31"/>
      <c r="K71" s="31"/>
      <c r="L71" s="31"/>
      <c r="M71" s="31"/>
      <c r="N71" s="31"/>
      <c r="O71" s="31"/>
      <c r="P71" s="49"/>
    </row>
    <row r="72" spans="3:16" ht="12.75">
      <c r="C72" s="30"/>
      <c r="D72" s="31"/>
      <c r="E72" s="31"/>
      <c r="F72" s="31"/>
      <c r="G72" s="31"/>
      <c r="H72" s="31"/>
      <c r="I72" s="31"/>
      <c r="J72" s="31"/>
      <c r="K72" s="31"/>
      <c r="L72" s="31"/>
      <c r="M72" s="31"/>
      <c r="N72" s="31"/>
      <c r="O72" s="31"/>
      <c r="P72" s="49"/>
    </row>
    <row r="73" spans="3:16" ht="12.75">
      <c r="C73" s="30"/>
      <c r="D73" s="31"/>
      <c r="E73" s="60" t="s">
        <v>555</v>
      </c>
      <c r="F73" s="60"/>
      <c r="G73" s="60"/>
      <c r="H73" s="60"/>
      <c r="I73" s="60"/>
      <c r="J73" s="60"/>
      <c r="K73" s="60"/>
      <c r="L73" s="60" t="s">
        <v>555</v>
      </c>
      <c r="M73" s="31"/>
      <c r="N73" s="31"/>
      <c r="O73" s="31"/>
      <c r="P73" s="49"/>
    </row>
    <row r="74" spans="3:16" ht="12.75">
      <c r="C74" s="30"/>
      <c r="D74" s="31"/>
      <c r="E74" s="60" t="s">
        <v>556</v>
      </c>
      <c r="F74" s="60"/>
      <c r="G74" s="61" t="s">
        <v>557</v>
      </c>
      <c r="H74" s="60"/>
      <c r="I74" s="60"/>
      <c r="J74" s="60"/>
      <c r="K74" s="60"/>
      <c r="L74" s="60" t="s">
        <v>434</v>
      </c>
      <c r="M74" s="31"/>
      <c r="N74" s="31"/>
      <c r="O74" s="31"/>
      <c r="P74" s="49"/>
    </row>
    <row r="75" spans="3:16" ht="12.75">
      <c r="C75" s="30"/>
      <c r="D75" s="31"/>
      <c r="E75" s="31"/>
      <c r="F75" s="31"/>
      <c r="G75" s="31"/>
      <c r="H75" s="31"/>
      <c r="I75" s="31"/>
      <c r="J75" s="31"/>
      <c r="K75" s="31"/>
      <c r="L75" s="31"/>
      <c r="M75" s="31"/>
      <c r="N75" s="31"/>
      <c r="O75" s="31"/>
      <c r="P75" s="49"/>
    </row>
    <row r="76" spans="3:16" ht="12.75">
      <c r="C76" s="30"/>
      <c r="D76" s="31"/>
      <c r="E76" s="52">
        <v>4.01</v>
      </c>
      <c r="F76" s="31" t="s">
        <v>186</v>
      </c>
      <c r="G76" s="31"/>
      <c r="H76" s="31"/>
      <c r="I76" s="31"/>
      <c r="J76" s="31"/>
      <c r="K76" s="31"/>
      <c r="L76" s="31"/>
      <c r="M76" s="31"/>
      <c r="N76" s="31"/>
      <c r="O76" s="31"/>
      <c r="P76" s="49"/>
    </row>
    <row r="77" spans="3:16" ht="12.75">
      <c r="C77" s="30"/>
      <c r="D77" s="31"/>
      <c r="E77" s="52"/>
      <c r="F77" s="31" t="s">
        <v>187</v>
      </c>
      <c r="G77" s="31"/>
      <c r="H77" s="31"/>
      <c r="I77" s="31"/>
      <c r="J77" s="31"/>
      <c r="K77" s="31"/>
      <c r="L77" s="31"/>
      <c r="M77" s="31"/>
      <c r="N77" s="31"/>
      <c r="O77" s="31"/>
      <c r="P77" s="49"/>
    </row>
    <row r="78" spans="3:16" ht="12.75">
      <c r="C78" s="30"/>
      <c r="D78" s="31"/>
      <c r="E78" s="52"/>
      <c r="F78" s="39">
        <v>0</v>
      </c>
      <c r="G78" s="39">
        <v>1</v>
      </c>
      <c r="H78" s="31"/>
      <c r="I78" s="31"/>
      <c r="J78" s="31" t="s">
        <v>559</v>
      </c>
      <c r="K78" s="31"/>
      <c r="L78" s="62">
        <v>0.7</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31">
        <v>4.02</v>
      </c>
      <c r="F80" s="31" t="s">
        <v>188</v>
      </c>
      <c r="G80" s="31"/>
      <c r="H80" s="31"/>
      <c r="I80" s="31"/>
      <c r="J80" s="31"/>
      <c r="K80" s="31"/>
      <c r="L80" s="31"/>
      <c r="M80" s="31"/>
      <c r="N80" s="31"/>
      <c r="O80" s="31"/>
      <c r="P80" s="49"/>
    </row>
    <row r="81" spans="3:16" ht="12.75">
      <c r="C81" s="30"/>
      <c r="D81" s="31"/>
      <c r="E81" s="31"/>
      <c r="F81" s="31" t="s">
        <v>189</v>
      </c>
      <c r="G81" s="31"/>
      <c r="H81" s="31"/>
      <c r="I81" s="31"/>
      <c r="J81" s="31"/>
      <c r="K81" s="31"/>
      <c r="L81" s="31"/>
      <c r="M81" s="31"/>
      <c r="N81" s="31"/>
      <c r="O81" s="31"/>
      <c r="P81" s="49"/>
    </row>
    <row r="82" spans="3:16" ht="12.75">
      <c r="C82" s="30"/>
      <c r="D82" s="31"/>
      <c r="E82" s="31"/>
      <c r="F82" s="39">
        <v>0</v>
      </c>
      <c r="G82" s="39">
        <v>1</v>
      </c>
      <c r="H82" s="31"/>
      <c r="I82" s="31"/>
      <c r="J82" s="31" t="s">
        <v>559</v>
      </c>
      <c r="K82" s="31"/>
      <c r="L82" s="62">
        <v>0.6</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4.03</v>
      </c>
      <c r="F84" s="31" t="s">
        <v>190</v>
      </c>
      <c r="G84" s="31"/>
      <c r="H84" s="31"/>
      <c r="I84" s="31"/>
      <c r="J84" s="31"/>
      <c r="K84" s="31"/>
      <c r="L84" s="31"/>
      <c r="M84" s="31"/>
      <c r="N84" s="31"/>
      <c r="O84" s="31"/>
      <c r="P84" s="49"/>
    </row>
    <row r="85" spans="3:16" ht="12.75">
      <c r="C85" s="30"/>
      <c r="D85" s="31"/>
      <c r="E85" s="31"/>
      <c r="F85" s="31" t="s">
        <v>191</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4.04</v>
      </c>
      <c r="F88" s="31" t="s">
        <v>193</v>
      </c>
      <c r="G88" s="31"/>
      <c r="H88" s="31"/>
      <c r="I88" s="31"/>
      <c r="J88" s="31"/>
      <c r="K88" s="31"/>
      <c r="L88" s="31"/>
      <c r="M88" s="31"/>
      <c r="N88" s="31"/>
      <c r="O88" s="31"/>
      <c r="P88" s="49"/>
    </row>
    <row r="89" spans="3:16" ht="12.75">
      <c r="C89" s="30"/>
      <c r="D89" s="31"/>
      <c r="E89" s="31"/>
      <c r="F89" s="31" t="s">
        <v>194</v>
      </c>
      <c r="G89" s="31"/>
      <c r="H89" s="31"/>
      <c r="I89" s="31"/>
      <c r="J89" s="31"/>
      <c r="K89" s="31"/>
      <c r="L89" s="31"/>
      <c r="M89" s="31"/>
      <c r="N89" s="31"/>
      <c r="O89" s="31"/>
      <c r="P89" s="49"/>
    </row>
    <row r="90" spans="3:16" ht="12.75">
      <c r="C90" s="30"/>
      <c r="D90" s="31"/>
      <c r="E90" s="31"/>
      <c r="F90" s="39">
        <v>0</v>
      </c>
      <c r="G90" s="39">
        <v>1</v>
      </c>
      <c r="H90" s="31"/>
      <c r="I90" s="31"/>
      <c r="J90" s="31" t="s">
        <v>559</v>
      </c>
      <c r="K90" s="31"/>
      <c r="L90" s="62">
        <v>0.7</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v>4.05</v>
      </c>
      <c r="F92" s="31" t="s">
        <v>195</v>
      </c>
      <c r="G92" s="31"/>
      <c r="H92" s="31"/>
      <c r="I92" s="31"/>
      <c r="J92" s="31"/>
      <c r="K92" s="31"/>
      <c r="L92" s="31"/>
      <c r="M92" s="31"/>
      <c r="N92" s="31"/>
      <c r="O92" s="31"/>
      <c r="P92" s="49"/>
    </row>
    <row r="93" spans="3:16" ht="12.75">
      <c r="C93" s="30"/>
      <c r="D93" s="31"/>
      <c r="E93" s="31"/>
      <c r="F93" s="31" t="s">
        <v>196</v>
      </c>
      <c r="G93" s="31"/>
      <c r="H93" s="31"/>
      <c r="I93" s="31"/>
      <c r="J93" s="31"/>
      <c r="K93" s="31"/>
      <c r="L93" s="31"/>
      <c r="M93" s="31"/>
      <c r="N93" s="31"/>
      <c r="O93" s="31"/>
      <c r="P93" s="49"/>
    </row>
    <row r="94" spans="3:16" ht="12.75">
      <c r="C94" s="30"/>
      <c r="D94" s="31"/>
      <c r="E94" s="31"/>
      <c r="F94" s="31" t="s">
        <v>197</v>
      </c>
      <c r="G94" s="31"/>
      <c r="H94" s="31"/>
      <c r="I94" s="31"/>
      <c r="J94" s="31"/>
      <c r="K94" s="31"/>
      <c r="L94" s="31"/>
      <c r="M94" s="31"/>
      <c r="N94" s="31"/>
      <c r="O94" s="31"/>
      <c r="P94" s="49"/>
    </row>
    <row r="95" spans="3:16" ht="12.75">
      <c r="C95" s="30"/>
      <c r="D95" s="31"/>
      <c r="E95" s="31"/>
      <c r="F95" s="39">
        <v>0</v>
      </c>
      <c r="G95" s="39">
        <v>1</v>
      </c>
      <c r="H95" s="31"/>
      <c r="I95" s="31"/>
      <c r="J95" s="31" t="s">
        <v>559</v>
      </c>
      <c r="K95" s="31"/>
      <c r="L95" s="62">
        <v>0.6</v>
      </c>
      <c r="M95" s="31"/>
      <c r="N95" s="31"/>
      <c r="O95" s="31"/>
      <c r="P95" s="49"/>
    </row>
    <row r="96" spans="3:16" ht="12.75">
      <c r="C96" s="30"/>
      <c r="D96" s="31"/>
      <c r="E96" s="31"/>
      <c r="F96" s="31"/>
      <c r="G96" s="31"/>
      <c r="H96" s="31"/>
      <c r="I96" s="31"/>
      <c r="J96" s="31"/>
      <c r="K96" s="31"/>
      <c r="L96" s="31"/>
      <c r="M96" s="31"/>
      <c r="N96" s="31"/>
      <c r="O96" s="31"/>
      <c r="P96" s="49"/>
    </row>
    <row r="97" spans="3:16" ht="12.75">
      <c r="C97" s="30"/>
      <c r="D97" s="31"/>
      <c r="E97" s="31">
        <v>4.06</v>
      </c>
      <c r="F97" s="31" t="s">
        <v>198</v>
      </c>
      <c r="G97" s="31"/>
      <c r="H97" s="31"/>
      <c r="I97" s="31"/>
      <c r="J97" s="31"/>
      <c r="K97" s="31"/>
      <c r="L97" s="31"/>
      <c r="M97" s="31"/>
      <c r="N97" s="31"/>
      <c r="O97" s="31"/>
      <c r="P97" s="49"/>
    </row>
    <row r="98" spans="3:16" ht="12.75">
      <c r="C98" s="30"/>
      <c r="D98" s="31"/>
      <c r="E98" s="31"/>
      <c r="F98" s="31" t="s">
        <v>199</v>
      </c>
      <c r="G98" s="31"/>
      <c r="H98" s="31"/>
      <c r="I98" s="31"/>
      <c r="J98" s="31"/>
      <c r="K98" s="31"/>
      <c r="L98" s="31"/>
      <c r="M98" s="31"/>
      <c r="N98" s="31"/>
      <c r="O98" s="31"/>
      <c r="P98" s="49"/>
    </row>
    <row r="99" spans="3:16" ht="12.75">
      <c r="C99" s="30"/>
      <c r="D99" s="31"/>
      <c r="E99" s="31"/>
      <c r="F99" s="39">
        <v>0</v>
      </c>
      <c r="G99" s="39">
        <v>1</v>
      </c>
      <c r="H99" s="31"/>
      <c r="I99" s="31"/>
      <c r="J99" s="31" t="s">
        <v>559</v>
      </c>
      <c r="K99" s="31"/>
      <c r="L99" s="62">
        <v>0.6</v>
      </c>
      <c r="M99" s="31"/>
      <c r="N99" s="31"/>
      <c r="O99" s="31"/>
      <c r="P99" s="49"/>
    </row>
    <row r="100" spans="3:16" ht="12.75">
      <c r="C100" s="30"/>
      <c r="D100" s="31"/>
      <c r="E100" s="31"/>
      <c r="F100" s="31"/>
      <c r="G100" s="31"/>
      <c r="H100" s="31"/>
      <c r="I100" s="31"/>
      <c r="J100" s="31"/>
      <c r="K100" s="31"/>
      <c r="L100" s="31"/>
      <c r="M100" s="31"/>
      <c r="N100" s="31"/>
      <c r="O100" s="31"/>
      <c r="P100" s="49"/>
    </row>
    <row r="101" spans="3:16" ht="12.75">
      <c r="C101" s="30"/>
      <c r="D101" s="31"/>
      <c r="E101" s="31">
        <v>4.07</v>
      </c>
      <c r="F101" s="31" t="s">
        <v>200</v>
      </c>
      <c r="G101" s="31"/>
      <c r="H101" s="31"/>
      <c r="I101" s="31"/>
      <c r="J101" s="31"/>
      <c r="K101" s="31"/>
      <c r="L101" s="31"/>
      <c r="M101" s="31"/>
      <c r="N101" s="31"/>
      <c r="O101" s="31"/>
      <c r="P101" s="49"/>
    </row>
    <row r="102" spans="3:16" ht="12.75">
      <c r="C102" s="30"/>
      <c r="D102" s="31"/>
      <c r="E102" s="31"/>
      <c r="F102" s="31" t="s">
        <v>201</v>
      </c>
      <c r="G102" s="31"/>
      <c r="H102" s="31"/>
      <c r="I102" s="31"/>
      <c r="J102" s="31"/>
      <c r="K102" s="31"/>
      <c r="L102" s="31"/>
      <c r="M102" s="31"/>
      <c r="N102" s="31"/>
      <c r="O102" s="31"/>
      <c r="P102" s="49"/>
    </row>
    <row r="103" spans="3:16" ht="12.75">
      <c r="C103" s="30"/>
      <c r="D103" s="31"/>
      <c r="E103" s="31"/>
      <c r="F103" s="31" t="s">
        <v>202</v>
      </c>
      <c r="G103" s="31"/>
      <c r="H103" s="31"/>
      <c r="I103" s="31"/>
      <c r="J103" s="31"/>
      <c r="K103" s="31"/>
      <c r="L103" s="31"/>
      <c r="M103" s="31"/>
      <c r="N103" s="31"/>
      <c r="O103" s="31"/>
      <c r="P103" s="49"/>
    </row>
    <row r="104" spans="3:16" ht="12.75">
      <c r="C104" s="30"/>
      <c r="D104" s="31"/>
      <c r="E104" s="31"/>
      <c r="F104" s="39">
        <v>0</v>
      </c>
      <c r="G104" s="39">
        <v>1</v>
      </c>
      <c r="H104" s="31"/>
      <c r="I104" s="31"/>
      <c r="J104" s="31" t="s">
        <v>559</v>
      </c>
      <c r="K104" s="31"/>
      <c r="L104" s="62">
        <v>0.6</v>
      </c>
      <c r="M104" s="31"/>
      <c r="N104" s="31"/>
      <c r="O104" s="31"/>
      <c r="P104" s="49"/>
    </row>
    <row r="105" spans="3:16" ht="12.75">
      <c r="C105" s="30"/>
      <c r="D105" s="31"/>
      <c r="E105" s="31"/>
      <c r="F105" s="31"/>
      <c r="G105" s="31"/>
      <c r="H105" s="31"/>
      <c r="I105" s="31"/>
      <c r="J105" s="31"/>
      <c r="K105" s="31"/>
      <c r="L105" s="31"/>
      <c r="M105" s="31"/>
      <c r="N105" s="31"/>
      <c r="O105" s="31"/>
      <c r="P105" s="49"/>
    </row>
    <row r="106" spans="3:16" ht="12.75">
      <c r="C106" s="30"/>
      <c r="D106" s="31"/>
      <c r="E106" s="31">
        <v>4.08</v>
      </c>
      <c r="F106" s="31" t="s">
        <v>204</v>
      </c>
      <c r="G106" s="31"/>
      <c r="H106" s="31"/>
      <c r="I106" s="31"/>
      <c r="J106" s="31"/>
      <c r="K106" s="31"/>
      <c r="L106" s="31"/>
      <c r="M106" s="31"/>
      <c r="N106" s="31"/>
      <c r="O106" s="31"/>
      <c r="P106" s="49"/>
    </row>
    <row r="107" spans="3:16" ht="12.75">
      <c r="C107" s="30"/>
      <c r="D107" s="31"/>
      <c r="E107" s="31"/>
      <c r="F107" s="31" t="s">
        <v>205</v>
      </c>
      <c r="G107" s="31"/>
      <c r="H107" s="31"/>
      <c r="I107" s="31"/>
      <c r="J107" s="31"/>
      <c r="K107" s="31"/>
      <c r="L107" s="31"/>
      <c r="M107" s="31"/>
      <c r="N107" s="31"/>
      <c r="O107" s="31"/>
      <c r="P107" s="49"/>
    </row>
    <row r="108" spans="3:16" ht="12.75">
      <c r="C108" s="30"/>
      <c r="D108" s="31"/>
      <c r="E108" s="31"/>
      <c r="F108" s="31" t="s">
        <v>206</v>
      </c>
      <c r="G108" s="31"/>
      <c r="H108" s="31"/>
      <c r="I108" s="31"/>
      <c r="J108" s="31"/>
      <c r="K108" s="31"/>
      <c r="L108" s="31"/>
      <c r="M108" s="31"/>
      <c r="N108" s="31"/>
      <c r="O108" s="31"/>
      <c r="P108" s="49"/>
    </row>
    <row r="109" spans="3:16" ht="12.75">
      <c r="C109" s="30"/>
      <c r="D109" s="31"/>
      <c r="E109" s="31"/>
      <c r="F109" s="39">
        <v>0</v>
      </c>
      <c r="G109" s="39">
        <v>1</v>
      </c>
      <c r="H109" s="31"/>
      <c r="I109" s="31"/>
      <c r="J109" s="31" t="s">
        <v>559</v>
      </c>
      <c r="K109" s="31"/>
      <c r="L109" s="62">
        <v>0.7</v>
      </c>
      <c r="M109" s="31"/>
      <c r="N109" s="31"/>
      <c r="O109" s="31"/>
      <c r="P109" s="49"/>
    </row>
    <row r="110" spans="3:16" ht="12.75">
      <c r="C110" s="30"/>
      <c r="D110" s="31"/>
      <c r="E110" s="31"/>
      <c r="F110" s="31"/>
      <c r="G110" s="31"/>
      <c r="H110" s="31"/>
      <c r="I110" s="31"/>
      <c r="J110" s="31"/>
      <c r="K110" s="31"/>
      <c r="L110" s="31"/>
      <c r="M110" s="31"/>
      <c r="N110" s="31"/>
      <c r="O110" s="31"/>
      <c r="P110" s="49"/>
    </row>
    <row r="111" spans="3:16" ht="12.75">
      <c r="C111" s="30"/>
      <c r="D111" s="31"/>
      <c r="E111" s="31">
        <v>4.09</v>
      </c>
      <c r="F111" s="31" t="s">
        <v>207</v>
      </c>
      <c r="G111" s="31"/>
      <c r="H111" s="31"/>
      <c r="I111" s="31"/>
      <c r="J111" s="31"/>
      <c r="K111" s="31"/>
      <c r="L111" s="31"/>
      <c r="M111" s="31"/>
      <c r="N111" s="31"/>
      <c r="O111" s="31"/>
      <c r="P111" s="49"/>
    </row>
    <row r="112" spans="3:16" ht="12.75">
      <c r="C112" s="30"/>
      <c r="D112" s="31"/>
      <c r="E112" s="31"/>
      <c r="F112" s="31" t="s">
        <v>208</v>
      </c>
      <c r="G112" s="31"/>
      <c r="H112" s="31"/>
      <c r="I112" s="31"/>
      <c r="J112" s="31"/>
      <c r="K112" s="31"/>
      <c r="L112" s="31"/>
      <c r="M112" s="31"/>
      <c r="N112" s="31"/>
      <c r="O112" s="31"/>
      <c r="P112" s="49"/>
    </row>
    <row r="113" spans="3:16" ht="12.75">
      <c r="C113" s="30"/>
      <c r="D113" s="31"/>
      <c r="E113" s="31"/>
      <c r="F113" s="39">
        <v>0</v>
      </c>
      <c r="G113" s="39">
        <v>1</v>
      </c>
      <c r="H113" s="31"/>
      <c r="I113" s="31"/>
      <c r="J113" s="31" t="s">
        <v>559</v>
      </c>
      <c r="K113" s="31"/>
      <c r="L113" s="62">
        <v>0.6</v>
      </c>
      <c r="M113" s="31"/>
      <c r="N113" s="31"/>
      <c r="O113" s="31"/>
      <c r="P113" s="49"/>
    </row>
    <row r="114" spans="3:16" ht="12.75">
      <c r="C114" s="30"/>
      <c r="D114" s="31"/>
      <c r="E114" s="31"/>
      <c r="F114" s="31"/>
      <c r="G114" s="31"/>
      <c r="H114" s="31"/>
      <c r="I114" s="31"/>
      <c r="J114" s="31"/>
      <c r="K114" s="31"/>
      <c r="L114" s="31"/>
      <c r="M114" s="31"/>
      <c r="N114" s="31"/>
      <c r="O114" s="31"/>
      <c r="P114" s="49"/>
    </row>
    <row r="115" spans="3:16" ht="12.75">
      <c r="C115" s="30"/>
      <c r="D115" s="31"/>
      <c r="E115" s="52">
        <v>4.1</v>
      </c>
      <c r="F115" s="31" t="s">
        <v>209</v>
      </c>
      <c r="G115" s="31"/>
      <c r="H115" s="31"/>
      <c r="I115" s="31"/>
      <c r="J115" s="31"/>
      <c r="K115" s="31"/>
      <c r="L115" s="31"/>
      <c r="M115" s="31"/>
      <c r="N115" s="31"/>
      <c r="O115" s="31"/>
      <c r="P115" s="49"/>
    </row>
    <row r="116" spans="3:16" ht="12.75">
      <c r="C116" s="30"/>
      <c r="D116" s="31"/>
      <c r="E116" s="52"/>
      <c r="F116" s="31" t="s">
        <v>210</v>
      </c>
      <c r="G116" s="31"/>
      <c r="H116" s="31"/>
      <c r="I116" s="31"/>
      <c r="J116" s="31"/>
      <c r="K116" s="31"/>
      <c r="L116" s="31"/>
      <c r="M116" s="31"/>
      <c r="N116" s="31"/>
      <c r="O116" s="31"/>
      <c r="P116" s="49"/>
    </row>
    <row r="117" spans="3:16" ht="12.75">
      <c r="C117" s="30"/>
      <c r="D117" s="31"/>
      <c r="E117" s="52"/>
      <c r="F117" s="31" t="s">
        <v>211</v>
      </c>
      <c r="G117" s="31"/>
      <c r="H117" s="31"/>
      <c r="I117" s="31"/>
      <c r="J117" s="31"/>
      <c r="K117" s="31"/>
      <c r="L117" s="31"/>
      <c r="M117" s="31"/>
      <c r="N117" s="31"/>
      <c r="O117" s="31"/>
      <c r="P117" s="49"/>
    </row>
    <row r="118" spans="3:16" ht="12.75">
      <c r="C118" s="30"/>
      <c r="D118" s="31"/>
      <c r="E118" s="52"/>
      <c r="F118" s="39">
        <v>0</v>
      </c>
      <c r="G118" s="39">
        <v>1</v>
      </c>
      <c r="H118" s="31"/>
      <c r="I118" s="31"/>
      <c r="J118" s="31" t="s">
        <v>559</v>
      </c>
      <c r="K118" s="31"/>
      <c r="L118" s="62">
        <v>0.7</v>
      </c>
      <c r="M118" s="31"/>
      <c r="N118" s="31"/>
      <c r="O118" s="31"/>
      <c r="P118" s="49"/>
    </row>
    <row r="119" spans="3:16" ht="12.75">
      <c r="C119" s="30"/>
      <c r="D119" s="31"/>
      <c r="E119" s="52"/>
      <c r="F119" s="31"/>
      <c r="G119" s="31"/>
      <c r="H119" s="31"/>
      <c r="I119" s="31"/>
      <c r="J119" s="31"/>
      <c r="K119" s="31"/>
      <c r="L119" s="31"/>
      <c r="M119" s="31"/>
      <c r="N119" s="31"/>
      <c r="O119" s="31"/>
      <c r="P119" s="49"/>
    </row>
    <row r="120" spans="3:16" ht="12.75">
      <c r="C120" s="30"/>
      <c r="D120" s="31"/>
      <c r="E120" s="52">
        <v>4.11</v>
      </c>
      <c r="F120" s="31" t="s">
        <v>212</v>
      </c>
      <c r="G120" s="31"/>
      <c r="H120" s="31"/>
      <c r="I120" s="31"/>
      <c r="J120" s="31"/>
      <c r="K120" s="31"/>
      <c r="L120" s="31"/>
      <c r="M120" s="31"/>
      <c r="N120" s="31"/>
      <c r="O120" s="31"/>
      <c r="P120" s="49"/>
    </row>
    <row r="121" spans="3:16" ht="12.75">
      <c r="C121" s="30"/>
      <c r="D121" s="31"/>
      <c r="E121" s="52"/>
      <c r="F121" s="31" t="s">
        <v>213</v>
      </c>
      <c r="G121" s="31"/>
      <c r="H121" s="31"/>
      <c r="I121" s="31"/>
      <c r="J121" s="31"/>
      <c r="K121" s="31"/>
      <c r="L121" s="31"/>
      <c r="M121" s="31"/>
      <c r="N121" s="31"/>
      <c r="O121" s="31"/>
      <c r="P121" s="49"/>
    </row>
    <row r="122" spans="3:16" ht="12.75">
      <c r="C122" s="30"/>
      <c r="D122" s="31"/>
      <c r="E122" s="52"/>
      <c r="F122" s="39">
        <v>0</v>
      </c>
      <c r="G122" s="39">
        <v>1</v>
      </c>
      <c r="H122" s="31"/>
      <c r="I122" s="31"/>
      <c r="J122" s="31" t="s">
        <v>559</v>
      </c>
      <c r="K122" s="31"/>
      <c r="L122" s="62">
        <v>0.7</v>
      </c>
      <c r="M122" s="31"/>
      <c r="N122" s="31"/>
      <c r="O122" s="31"/>
      <c r="P122" s="49"/>
    </row>
    <row r="123" spans="3:16" ht="12.75">
      <c r="C123" s="30"/>
      <c r="D123" s="31"/>
      <c r="E123" s="52"/>
      <c r="F123" s="31"/>
      <c r="G123" s="31"/>
      <c r="H123" s="31"/>
      <c r="I123" s="31"/>
      <c r="J123" s="31"/>
      <c r="K123" s="31"/>
      <c r="L123" s="31"/>
      <c r="M123" s="31"/>
      <c r="N123" s="31"/>
      <c r="O123" s="31"/>
      <c r="P123" s="49"/>
    </row>
    <row r="124" spans="3:16" ht="12.75">
      <c r="C124" s="30"/>
      <c r="D124" s="31"/>
      <c r="E124" s="52">
        <v>4.12</v>
      </c>
      <c r="F124" s="31" t="s">
        <v>215</v>
      </c>
      <c r="G124" s="31"/>
      <c r="H124" s="31"/>
      <c r="I124" s="31"/>
      <c r="J124" s="31"/>
      <c r="K124" s="31"/>
      <c r="L124" s="31"/>
      <c r="M124" s="31"/>
      <c r="N124" s="31"/>
      <c r="O124" s="31"/>
      <c r="P124" s="49"/>
    </row>
    <row r="125" spans="3:16" ht="12.75">
      <c r="C125" s="30"/>
      <c r="D125" s="31"/>
      <c r="E125" s="52"/>
      <c r="F125" s="31" t="s">
        <v>189</v>
      </c>
      <c r="G125" s="31"/>
      <c r="H125" s="31"/>
      <c r="I125" s="31"/>
      <c r="J125" s="31"/>
      <c r="K125" s="31"/>
      <c r="L125" s="31"/>
      <c r="M125" s="31"/>
      <c r="N125" s="31"/>
      <c r="O125" s="31"/>
      <c r="P125" s="49"/>
    </row>
    <row r="126" spans="3:16" ht="12.75">
      <c r="C126" s="30"/>
      <c r="D126" s="31"/>
      <c r="E126" s="52"/>
      <c r="F126" s="39">
        <v>0</v>
      </c>
      <c r="G126" s="39">
        <v>1</v>
      </c>
      <c r="H126" s="31"/>
      <c r="I126" s="31"/>
      <c r="J126" s="31" t="s">
        <v>559</v>
      </c>
      <c r="K126" s="31"/>
      <c r="L126" s="62">
        <v>0.7</v>
      </c>
      <c r="M126" s="31"/>
      <c r="N126" s="31"/>
      <c r="O126" s="31"/>
      <c r="P126" s="49"/>
    </row>
    <row r="127" spans="3:16" ht="12.75">
      <c r="C127" s="30"/>
      <c r="D127" s="31"/>
      <c r="E127" s="52"/>
      <c r="F127" s="31"/>
      <c r="G127" s="31"/>
      <c r="H127" s="31"/>
      <c r="I127" s="31"/>
      <c r="J127" s="31"/>
      <c r="K127" s="31"/>
      <c r="L127" s="31"/>
      <c r="M127" s="31"/>
      <c r="N127" s="31"/>
      <c r="O127" s="31"/>
      <c r="P127" s="49"/>
    </row>
    <row r="128" spans="3:16" ht="12.75">
      <c r="C128" s="30"/>
      <c r="D128" s="31"/>
      <c r="E128" s="52">
        <v>4.13</v>
      </c>
      <c r="F128" s="31" t="s">
        <v>217</v>
      </c>
      <c r="G128" s="31"/>
      <c r="H128" s="31"/>
      <c r="I128" s="31"/>
      <c r="J128" s="31"/>
      <c r="K128" s="31"/>
      <c r="L128" s="31"/>
      <c r="M128" s="31"/>
      <c r="N128" s="31"/>
      <c r="O128" s="31"/>
      <c r="P128" s="49"/>
    </row>
    <row r="129" spans="3:16" ht="12.75">
      <c r="C129" s="30"/>
      <c r="D129" s="31"/>
      <c r="E129" s="52"/>
      <c r="F129" s="31" t="s">
        <v>216</v>
      </c>
      <c r="G129" s="31"/>
      <c r="H129" s="31"/>
      <c r="I129" s="31"/>
      <c r="J129" s="31"/>
      <c r="K129" s="31"/>
      <c r="L129" s="31"/>
      <c r="M129" s="31"/>
      <c r="N129" s="31"/>
      <c r="O129" s="31"/>
      <c r="P129" s="49"/>
    </row>
    <row r="130" spans="3:16" ht="12.75">
      <c r="C130" s="30"/>
      <c r="D130" s="31"/>
      <c r="E130" s="52"/>
      <c r="F130" s="39">
        <v>0</v>
      </c>
      <c r="G130" s="39">
        <v>1</v>
      </c>
      <c r="H130" s="31"/>
      <c r="I130" s="31"/>
      <c r="J130" s="31" t="s">
        <v>559</v>
      </c>
      <c r="K130" s="31"/>
      <c r="L130" s="62">
        <v>0.6</v>
      </c>
      <c r="M130" s="31"/>
      <c r="N130" s="31"/>
      <c r="O130" s="31"/>
      <c r="P130" s="49"/>
    </row>
    <row r="131" spans="3:16" ht="12.75">
      <c r="C131" s="30"/>
      <c r="D131" s="31"/>
      <c r="E131" s="52"/>
      <c r="F131" s="31"/>
      <c r="G131" s="31"/>
      <c r="H131" s="31"/>
      <c r="I131" s="31"/>
      <c r="J131" s="31"/>
      <c r="K131" s="31"/>
      <c r="L131" s="31"/>
      <c r="M131" s="31"/>
      <c r="N131" s="31"/>
      <c r="O131" s="31"/>
      <c r="P131" s="49"/>
    </row>
    <row r="132" spans="3:16" ht="12.75">
      <c r="C132" s="30"/>
      <c r="D132" s="31"/>
      <c r="E132" s="52">
        <v>4.14</v>
      </c>
      <c r="F132" s="31" t="s">
        <v>218</v>
      </c>
      <c r="G132" s="31"/>
      <c r="H132" s="31"/>
      <c r="I132" s="31"/>
      <c r="J132" s="31"/>
      <c r="K132" s="31"/>
      <c r="L132" s="31"/>
      <c r="M132" s="31"/>
      <c r="N132" s="31"/>
      <c r="O132" s="31"/>
      <c r="P132" s="49"/>
    </row>
    <row r="133" spans="3:16" ht="12.75">
      <c r="C133" s="30"/>
      <c r="D133" s="31"/>
      <c r="E133" s="52"/>
      <c r="F133" s="31" t="s">
        <v>219</v>
      </c>
      <c r="G133" s="31"/>
      <c r="H133" s="31"/>
      <c r="I133" s="31"/>
      <c r="J133" s="31"/>
      <c r="K133" s="31"/>
      <c r="L133" s="31"/>
      <c r="M133" s="31"/>
      <c r="N133" s="31"/>
      <c r="O133" s="31"/>
      <c r="P133" s="49"/>
    </row>
    <row r="134" spans="3:16" ht="12.75">
      <c r="C134" s="30"/>
      <c r="D134" s="31"/>
      <c r="E134" s="52"/>
      <c r="F134" s="31" t="s">
        <v>220</v>
      </c>
      <c r="G134" s="31"/>
      <c r="H134" s="31"/>
      <c r="I134" s="31"/>
      <c r="J134" s="31"/>
      <c r="K134" s="31"/>
      <c r="L134" s="31"/>
      <c r="M134" s="31"/>
      <c r="N134" s="31"/>
      <c r="O134" s="31"/>
      <c r="P134" s="49"/>
    </row>
    <row r="135" spans="3:16" ht="12.75">
      <c r="C135" s="30"/>
      <c r="D135" s="31"/>
      <c r="E135" s="52"/>
      <c r="F135" s="39">
        <v>0</v>
      </c>
      <c r="G135" s="39">
        <v>1</v>
      </c>
      <c r="H135" s="31"/>
      <c r="I135" s="31"/>
      <c r="J135" s="31" t="s">
        <v>559</v>
      </c>
      <c r="K135" s="31"/>
      <c r="L135" s="62">
        <v>0.6</v>
      </c>
      <c r="M135" s="31"/>
      <c r="N135" s="31"/>
      <c r="O135" s="31"/>
      <c r="P135" s="49"/>
    </row>
    <row r="136" spans="3:16" ht="12.75">
      <c r="C136" s="30"/>
      <c r="D136" s="31"/>
      <c r="E136" s="52"/>
      <c r="F136" s="31"/>
      <c r="G136" s="31"/>
      <c r="H136" s="31"/>
      <c r="I136" s="31"/>
      <c r="J136" s="31"/>
      <c r="K136" s="31"/>
      <c r="L136" s="31"/>
      <c r="M136" s="31"/>
      <c r="N136" s="31"/>
      <c r="O136" s="31"/>
      <c r="P136" s="49"/>
    </row>
    <row r="137" spans="3:16" ht="12.75">
      <c r="C137" s="30"/>
      <c r="D137" s="31"/>
      <c r="E137" s="52">
        <v>4.15</v>
      </c>
      <c r="F137" s="31" t="s">
        <v>223</v>
      </c>
      <c r="G137" s="31"/>
      <c r="H137" s="31"/>
      <c r="I137" s="31"/>
      <c r="J137" s="31"/>
      <c r="K137" s="31"/>
      <c r="L137" s="31"/>
      <c r="M137" s="31"/>
      <c r="N137" s="31"/>
      <c r="O137" s="31"/>
      <c r="P137" s="49"/>
    </row>
    <row r="138" spans="3:16" ht="12.75">
      <c r="C138" s="30"/>
      <c r="D138" s="31"/>
      <c r="E138" s="52"/>
      <c r="F138" s="31" t="s">
        <v>222</v>
      </c>
      <c r="G138" s="31"/>
      <c r="H138" s="31"/>
      <c r="I138" s="31"/>
      <c r="J138" s="31"/>
      <c r="K138" s="31"/>
      <c r="L138" s="31"/>
      <c r="M138" s="31"/>
      <c r="N138" s="31"/>
      <c r="O138" s="31"/>
      <c r="P138" s="49"/>
    </row>
    <row r="139" spans="3:16" ht="12.75">
      <c r="C139" s="30"/>
      <c r="D139" s="31"/>
      <c r="E139" s="52"/>
      <c r="F139" s="39">
        <v>0</v>
      </c>
      <c r="G139" s="39">
        <v>1</v>
      </c>
      <c r="H139" s="31"/>
      <c r="I139" s="31"/>
      <c r="J139" s="31" t="s">
        <v>559</v>
      </c>
      <c r="K139" s="31"/>
      <c r="L139" s="62">
        <v>0.8</v>
      </c>
      <c r="M139" s="31"/>
      <c r="N139" s="31"/>
      <c r="O139" s="31"/>
      <c r="P139" s="49"/>
    </row>
    <row r="140" spans="3:16" ht="12.75">
      <c r="C140" s="30"/>
      <c r="D140" s="31"/>
      <c r="E140" s="52"/>
      <c r="F140" s="31"/>
      <c r="G140" s="31"/>
      <c r="H140" s="31"/>
      <c r="I140" s="31"/>
      <c r="J140" s="31"/>
      <c r="K140" s="31"/>
      <c r="L140" s="31"/>
      <c r="M140" s="31"/>
      <c r="N140" s="31"/>
      <c r="O140" s="31"/>
      <c r="P140" s="49"/>
    </row>
    <row r="141" spans="3:16" ht="12.75">
      <c r="C141" s="30"/>
      <c r="D141" s="31"/>
      <c r="E141" s="52">
        <v>4.16</v>
      </c>
      <c r="F141" s="31" t="s">
        <v>224</v>
      </c>
      <c r="G141" s="31"/>
      <c r="H141" s="31"/>
      <c r="I141" s="31"/>
      <c r="J141" s="31"/>
      <c r="K141" s="31"/>
      <c r="L141" s="31"/>
      <c r="M141" s="31"/>
      <c r="N141" s="31"/>
      <c r="O141" s="31"/>
      <c r="P141" s="49"/>
    </row>
    <row r="142" spans="3:16" ht="12.75">
      <c r="C142" s="30"/>
      <c r="D142" s="31"/>
      <c r="E142" s="52"/>
      <c r="F142" s="31" t="s">
        <v>225</v>
      </c>
      <c r="G142" s="31"/>
      <c r="H142" s="31"/>
      <c r="I142" s="31"/>
      <c r="J142" s="31"/>
      <c r="K142" s="31"/>
      <c r="L142" s="31"/>
      <c r="M142" s="31"/>
      <c r="N142" s="31"/>
      <c r="O142" s="31"/>
      <c r="P142" s="49"/>
    </row>
    <row r="143" spans="3:16" ht="12.75">
      <c r="C143" s="30"/>
      <c r="D143" s="31"/>
      <c r="E143" s="52"/>
      <c r="F143" s="31" t="s">
        <v>226</v>
      </c>
      <c r="G143" s="31"/>
      <c r="H143" s="31"/>
      <c r="I143" s="31"/>
      <c r="J143" s="31"/>
      <c r="K143" s="31"/>
      <c r="L143" s="31"/>
      <c r="M143" s="31"/>
      <c r="N143" s="31"/>
      <c r="O143" s="31"/>
      <c r="P143" s="49"/>
    </row>
    <row r="144" spans="3:16" ht="12.75">
      <c r="C144" s="30"/>
      <c r="D144" s="31"/>
      <c r="E144" s="52"/>
      <c r="F144" s="39">
        <v>0</v>
      </c>
      <c r="G144" s="39">
        <v>1</v>
      </c>
      <c r="H144" s="31"/>
      <c r="I144" s="31"/>
      <c r="J144" s="31" t="s">
        <v>559</v>
      </c>
      <c r="K144" s="31"/>
      <c r="L144" s="62">
        <v>0.7</v>
      </c>
      <c r="M144" s="31"/>
      <c r="N144" s="31"/>
      <c r="O144" s="31"/>
      <c r="P144" s="49"/>
    </row>
    <row r="145" spans="3:16" ht="12.75">
      <c r="C145" s="30"/>
      <c r="D145" s="31"/>
      <c r="E145" s="52"/>
      <c r="F145" s="31"/>
      <c r="G145" s="31"/>
      <c r="H145" s="31"/>
      <c r="I145" s="31"/>
      <c r="J145" s="31"/>
      <c r="K145" s="31"/>
      <c r="L145" s="31"/>
      <c r="M145" s="31"/>
      <c r="N145" s="31"/>
      <c r="O145" s="31"/>
      <c r="P145" s="49"/>
    </row>
    <row r="146" spans="3:16" ht="12.75">
      <c r="C146" s="30"/>
      <c r="D146" s="31"/>
      <c r="E146" s="52">
        <v>4.17</v>
      </c>
      <c r="F146" s="31" t="s">
        <v>238</v>
      </c>
      <c r="G146" s="31"/>
      <c r="H146" s="31"/>
      <c r="I146" s="31"/>
      <c r="J146" s="31"/>
      <c r="K146" s="31"/>
      <c r="L146" s="31"/>
      <c r="M146" s="31"/>
      <c r="N146" s="31"/>
      <c r="O146" s="31"/>
      <c r="P146" s="49"/>
    </row>
    <row r="147" spans="3:16" ht="12.75">
      <c r="C147" s="30"/>
      <c r="D147" s="31"/>
      <c r="E147" s="52"/>
      <c r="F147" s="31" t="s">
        <v>239</v>
      </c>
      <c r="G147" s="31"/>
      <c r="H147" s="31"/>
      <c r="I147" s="31"/>
      <c r="J147" s="31"/>
      <c r="K147" s="31"/>
      <c r="L147" s="31"/>
      <c r="M147" s="31"/>
      <c r="N147" s="31"/>
      <c r="O147" s="31"/>
      <c r="P147" s="49"/>
    </row>
    <row r="148" spans="3:16" ht="12.75">
      <c r="C148" s="30"/>
      <c r="D148" s="31"/>
      <c r="E148" s="52"/>
      <c r="F148" s="39">
        <v>0</v>
      </c>
      <c r="G148" s="39">
        <v>1</v>
      </c>
      <c r="H148" s="31"/>
      <c r="I148" s="31"/>
      <c r="J148" s="31" t="s">
        <v>559</v>
      </c>
      <c r="K148" s="31"/>
      <c r="L148" s="62">
        <v>0.6</v>
      </c>
      <c r="M148" s="31"/>
      <c r="N148" s="31"/>
      <c r="O148" s="31"/>
      <c r="P148" s="49"/>
    </row>
    <row r="149" spans="3:16" ht="12.75">
      <c r="C149" s="30"/>
      <c r="D149" s="31"/>
      <c r="E149" s="52"/>
      <c r="F149" s="31"/>
      <c r="G149" s="31"/>
      <c r="H149" s="31"/>
      <c r="I149" s="31"/>
      <c r="J149" s="31"/>
      <c r="K149" s="31"/>
      <c r="L149" s="31"/>
      <c r="M149" s="31"/>
      <c r="N149" s="31"/>
      <c r="O149" s="31"/>
      <c r="P149" s="49"/>
    </row>
    <row r="150" spans="3:16" ht="12.75">
      <c r="C150" s="30"/>
      <c r="D150" s="31"/>
      <c r="E150" s="52">
        <v>4.18</v>
      </c>
      <c r="F150" s="31" t="s">
        <v>240</v>
      </c>
      <c r="G150" s="31"/>
      <c r="H150" s="31"/>
      <c r="I150" s="31"/>
      <c r="J150" s="31"/>
      <c r="K150" s="31"/>
      <c r="L150" s="31"/>
      <c r="M150" s="31"/>
      <c r="N150" s="31"/>
      <c r="O150" s="31"/>
      <c r="P150" s="49"/>
    </row>
    <row r="151" spans="3:16" ht="12.75">
      <c r="C151" s="30"/>
      <c r="D151" s="31"/>
      <c r="E151" s="52"/>
      <c r="F151" s="31" t="s">
        <v>241</v>
      </c>
      <c r="G151" s="31"/>
      <c r="H151" s="31"/>
      <c r="I151" s="31"/>
      <c r="J151" s="31"/>
      <c r="K151" s="31"/>
      <c r="L151" s="31"/>
      <c r="M151" s="31"/>
      <c r="N151" s="31"/>
      <c r="O151" s="31"/>
      <c r="P151" s="49"/>
    </row>
    <row r="152" spans="3:16" ht="12.75">
      <c r="C152" s="30"/>
      <c r="D152" s="31"/>
      <c r="E152" s="52"/>
      <c r="F152" s="31" t="s">
        <v>242</v>
      </c>
      <c r="G152" s="31"/>
      <c r="H152" s="31"/>
      <c r="I152" s="31"/>
      <c r="J152" s="31"/>
      <c r="K152" s="31"/>
      <c r="L152" s="31"/>
      <c r="M152" s="31"/>
      <c r="N152" s="31"/>
      <c r="O152" s="31"/>
      <c r="P152" s="49"/>
    </row>
    <row r="153" spans="3:16" ht="12.75">
      <c r="C153" s="30"/>
      <c r="D153" s="31"/>
      <c r="E153" s="52"/>
      <c r="F153" s="31" t="s">
        <v>243</v>
      </c>
      <c r="G153" s="31"/>
      <c r="H153" s="31"/>
      <c r="I153" s="31"/>
      <c r="J153" s="31"/>
      <c r="K153" s="31"/>
      <c r="L153" s="31"/>
      <c r="M153" s="31"/>
      <c r="N153" s="31"/>
      <c r="O153" s="31"/>
      <c r="P153" s="49"/>
    </row>
    <row r="154" spans="3:16" ht="12.75">
      <c r="C154" s="30"/>
      <c r="D154" s="31"/>
      <c r="E154" s="52"/>
      <c r="F154" s="39">
        <v>0</v>
      </c>
      <c r="G154" s="39">
        <v>1</v>
      </c>
      <c r="H154" s="31"/>
      <c r="I154" s="31"/>
      <c r="J154" s="31" t="s">
        <v>559</v>
      </c>
      <c r="K154" s="31"/>
      <c r="L154" s="62">
        <v>0.6</v>
      </c>
      <c r="M154" s="31"/>
      <c r="N154" s="31"/>
      <c r="O154" s="31"/>
      <c r="P154" s="49"/>
    </row>
    <row r="155" spans="3:16" ht="12.75">
      <c r="C155" s="30"/>
      <c r="D155" s="31"/>
      <c r="E155" s="52"/>
      <c r="F155" s="31"/>
      <c r="G155" s="31"/>
      <c r="H155" s="31"/>
      <c r="I155" s="31"/>
      <c r="J155" s="31"/>
      <c r="K155" s="31"/>
      <c r="L155" s="31"/>
      <c r="M155" s="31"/>
      <c r="N155" s="31"/>
      <c r="O155" s="31"/>
      <c r="P155" s="49"/>
    </row>
    <row r="156" spans="3:16" ht="12.75">
      <c r="C156" s="30"/>
      <c r="D156" s="31"/>
      <c r="E156" s="52"/>
      <c r="F156" s="31"/>
      <c r="G156" s="31"/>
      <c r="H156" s="31"/>
      <c r="I156" s="31"/>
      <c r="J156" s="31"/>
      <c r="K156" s="31"/>
      <c r="L156" s="31"/>
      <c r="M156" s="31"/>
      <c r="N156" s="31"/>
      <c r="O156" s="31"/>
      <c r="P156" s="49"/>
    </row>
    <row r="157" spans="3:16" ht="13.5" thickBot="1">
      <c r="C157" s="40"/>
      <c r="D157" s="41"/>
      <c r="E157" s="63"/>
      <c r="F157" s="41"/>
      <c r="G157" s="41"/>
      <c r="H157" s="41"/>
      <c r="I157" s="41"/>
      <c r="J157" s="41"/>
      <c r="K157" s="41"/>
      <c r="L157" s="41"/>
      <c r="M157" s="41"/>
      <c r="N157" s="41"/>
      <c r="O157" s="41"/>
      <c r="P157" s="64"/>
    </row>
    <row r="158" ht="13.5" thickTop="1">
      <c r="E158" s="47"/>
    </row>
    <row r="159" ht="12.75">
      <c r="E159" s="47"/>
    </row>
    <row r="160" ht="12.75">
      <c r="E160" s="47"/>
    </row>
    <row r="161" ht="12.75">
      <c r="E161" s="47"/>
    </row>
    <row r="162" ht="12.75">
      <c r="E162" s="47"/>
    </row>
    <row r="163" ht="12.75">
      <c r="E163" s="47"/>
    </row>
    <row r="164" ht="12.75">
      <c r="E164" s="47"/>
    </row>
    <row r="165" ht="12.75">
      <c r="E165" s="47"/>
    </row>
    <row r="166" ht="12.75">
      <c r="E166" s="47"/>
    </row>
    <row r="167" ht="12.75">
      <c r="E167" s="47"/>
    </row>
    <row r="168" ht="12.75">
      <c r="E168" s="47"/>
    </row>
    <row r="169" ht="12.75">
      <c r="E169" s="47"/>
    </row>
    <row r="170" ht="12.75">
      <c r="E170" s="47"/>
    </row>
    <row r="171" ht="12.75">
      <c r="E171" s="47"/>
    </row>
    <row r="172" ht="12.75">
      <c r="E172" s="47"/>
    </row>
    <row r="173" ht="12.75">
      <c r="E173" s="47"/>
    </row>
    <row r="174" ht="12.75">
      <c r="E174" s="47"/>
    </row>
    <row r="175" ht="12.75">
      <c r="E175" s="47"/>
    </row>
    <row r="176" ht="12.75">
      <c r="E176" s="47"/>
    </row>
    <row r="177" ht="12.75">
      <c r="E177" s="47"/>
    </row>
    <row r="178" ht="12.75">
      <c r="E178" s="47"/>
    </row>
    <row r="179" ht="12.75">
      <c r="E179" s="47"/>
    </row>
    <row r="180" ht="12.75">
      <c r="E180" s="47"/>
    </row>
    <row r="181" ht="12.75">
      <c r="E181" s="47"/>
    </row>
    <row r="182" ht="12.75">
      <c r="E182" s="47"/>
    </row>
    <row r="183" ht="12.75">
      <c r="E183" s="47"/>
    </row>
    <row r="184" ht="12.75">
      <c r="E184" s="47"/>
    </row>
    <row r="185" ht="12.75">
      <c r="E185" s="47"/>
    </row>
    <row r="186" ht="12.75">
      <c r="E186" s="47"/>
    </row>
    <row r="187" ht="12.75">
      <c r="E187" s="47"/>
    </row>
    <row r="188" ht="12.75">
      <c r="E188" s="47"/>
    </row>
    <row r="189" ht="12.75">
      <c r="E189" s="47"/>
    </row>
    <row r="190" ht="12.75">
      <c r="E190" s="47"/>
    </row>
    <row r="191" ht="12.75">
      <c r="E191" s="47"/>
    </row>
    <row r="192" ht="12.75">
      <c r="E192" s="47"/>
    </row>
    <row r="193" ht="12.75">
      <c r="E193" s="47"/>
    </row>
    <row r="194" ht="12.75">
      <c r="E194" s="47"/>
    </row>
    <row r="195" ht="12.75">
      <c r="E195" s="47"/>
    </row>
    <row r="196" ht="12.75">
      <c r="E196" s="47"/>
    </row>
    <row r="197" ht="12.75">
      <c r="E197" s="47"/>
    </row>
    <row r="198" ht="12.75">
      <c r="E198" s="47"/>
    </row>
    <row r="199" ht="12.75">
      <c r="E199" s="47"/>
    </row>
    <row r="200" ht="12.75">
      <c r="E200" s="47"/>
    </row>
    <row r="201" ht="12.75">
      <c r="E201" s="47"/>
    </row>
    <row r="202" ht="12.75">
      <c r="E202" s="47"/>
    </row>
    <row r="203" ht="12.75">
      <c r="E203" s="47"/>
    </row>
    <row r="204" ht="12.75">
      <c r="E204" s="47"/>
    </row>
    <row r="205" ht="12.75">
      <c r="E205" s="47"/>
    </row>
    <row r="206" ht="12.75">
      <c r="E206" s="47"/>
    </row>
    <row r="207" ht="12.75">
      <c r="E207" s="47"/>
    </row>
    <row r="208" ht="12.75">
      <c r="E208" s="47"/>
    </row>
    <row r="209" ht="12.75">
      <c r="E209" s="47"/>
    </row>
    <row r="210" ht="12.75">
      <c r="E210" s="47"/>
    </row>
    <row r="211" ht="12.75">
      <c r="E211" s="47"/>
    </row>
    <row r="212" ht="12.75">
      <c r="E212" s="47"/>
    </row>
    <row r="213" ht="12.75">
      <c r="E213" s="47"/>
    </row>
    <row r="214" ht="12.75">
      <c r="E214" s="47"/>
    </row>
    <row r="215" ht="12.75">
      <c r="E215" s="47"/>
    </row>
    <row r="216" ht="12.75">
      <c r="E216" s="47"/>
    </row>
    <row r="217" ht="12.75">
      <c r="E217" s="47"/>
    </row>
    <row r="218" ht="12.75">
      <c r="E218" s="47"/>
    </row>
    <row r="219" ht="12.75">
      <c r="E219" s="47"/>
    </row>
    <row r="220" ht="12.75">
      <c r="E220" s="47"/>
    </row>
    <row r="221" ht="12.75">
      <c r="E221" s="47"/>
    </row>
    <row r="222" ht="12.75">
      <c r="E222" s="47"/>
    </row>
    <row r="223" ht="12.75">
      <c r="E223" s="47"/>
    </row>
  </sheetData>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C3:P134"/>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611</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612</v>
      </c>
      <c r="E9" s="31"/>
      <c r="F9" s="31"/>
      <c r="G9" s="31"/>
      <c r="H9" s="31"/>
      <c r="I9" s="31"/>
      <c r="J9" s="31"/>
      <c r="K9" s="31"/>
      <c r="L9" s="38" t="s">
        <v>56</v>
      </c>
      <c r="M9" s="38" t="s">
        <v>58</v>
      </c>
      <c r="N9" s="38" t="s">
        <v>61</v>
      </c>
      <c r="O9" s="38" t="s">
        <v>63</v>
      </c>
      <c r="P9" s="49"/>
    </row>
    <row r="10" spans="3:16" ht="12.75">
      <c r="C10" s="30"/>
      <c r="D10" s="31"/>
      <c r="E10" s="37" t="s">
        <v>407</v>
      </c>
      <c r="F10" s="31"/>
      <c r="G10" s="31"/>
      <c r="H10" s="31"/>
      <c r="I10" s="31"/>
      <c r="J10" s="31" t="s">
        <v>423</v>
      </c>
      <c r="K10" s="31"/>
      <c r="L10" s="38" t="s">
        <v>423</v>
      </c>
      <c r="M10" s="38" t="s">
        <v>59</v>
      </c>
      <c r="N10" s="38" t="s">
        <v>62</v>
      </c>
      <c r="O10" s="38" t="s">
        <v>64</v>
      </c>
      <c r="P10" s="49"/>
    </row>
    <row r="11" spans="3:16" ht="12.75">
      <c r="C11" s="30"/>
      <c r="D11" s="31"/>
      <c r="E11" s="52">
        <v>5.01</v>
      </c>
      <c r="F11" s="31" t="s">
        <v>389</v>
      </c>
      <c r="G11" s="31"/>
      <c r="H11" s="31"/>
      <c r="I11" s="31"/>
      <c r="J11" s="31"/>
      <c r="K11" s="31"/>
      <c r="L11" s="39">
        <f>L73</f>
        <v>0.8</v>
      </c>
      <c r="M11" s="31"/>
      <c r="N11" s="31"/>
      <c r="O11" s="31"/>
      <c r="P11" s="49"/>
    </row>
    <row r="12" spans="3:16" ht="12.75">
      <c r="C12" s="30"/>
      <c r="D12" s="31"/>
      <c r="E12" s="52">
        <v>5.02</v>
      </c>
      <c r="F12" s="31" t="s">
        <v>388</v>
      </c>
      <c r="G12" s="31"/>
      <c r="H12" s="31"/>
      <c r="I12" s="31"/>
      <c r="J12" s="31"/>
      <c r="K12" s="31"/>
      <c r="L12" s="39">
        <f>L77</f>
        <v>0.7</v>
      </c>
      <c r="M12" s="31"/>
      <c r="N12" s="31"/>
      <c r="O12" s="31"/>
      <c r="P12" s="49"/>
    </row>
    <row r="13" spans="3:16" ht="12.75">
      <c r="C13" s="30"/>
      <c r="D13" s="31"/>
      <c r="E13" s="52">
        <v>5.03</v>
      </c>
      <c r="F13" s="31" t="s">
        <v>390</v>
      </c>
      <c r="G13" s="31"/>
      <c r="H13" s="31"/>
      <c r="I13" s="31"/>
      <c r="J13" s="31"/>
      <c r="K13" s="31"/>
      <c r="L13" s="39">
        <f>L81</f>
        <v>0.8</v>
      </c>
      <c r="M13" s="39">
        <f>AVERAGE(L11:L13)</f>
        <v>0.7666666666666666</v>
      </c>
      <c r="N13" s="31">
        <v>40</v>
      </c>
      <c r="O13" s="53">
        <f>M13*N13</f>
        <v>30.666666666666664</v>
      </c>
      <c r="P13" s="49"/>
    </row>
    <row r="14" spans="3:16" ht="12.75">
      <c r="C14" s="30"/>
      <c r="D14" s="31"/>
      <c r="E14" s="54" t="s">
        <v>262</v>
      </c>
      <c r="F14" s="31"/>
      <c r="G14" s="31"/>
      <c r="H14" s="31"/>
      <c r="I14" s="31"/>
      <c r="J14" s="31" t="s">
        <v>423</v>
      </c>
      <c r="K14" s="31"/>
      <c r="L14" s="31"/>
      <c r="M14" s="31"/>
      <c r="N14" s="31"/>
      <c r="O14" s="31"/>
      <c r="P14" s="49"/>
    </row>
    <row r="15" spans="3:16" ht="12.75">
      <c r="C15" s="30"/>
      <c r="D15" s="31"/>
      <c r="E15" s="52">
        <v>5.04</v>
      </c>
      <c r="F15" s="31" t="s">
        <v>391</v>
      </c>
      <c r="G15" s="31"/>
      <c r="H15" s="31"/>
      <c r="I15" s="31"/>
      <c r="J15" s="31"/>
      <c r="K15" s="31"/>
      <c r="L15" s="39">
        <f>L86</f>
        <v>0.7</v>
      </c>
      <c r="M15" s="31"/>
      <c r="N15" s="31"/>
      <c r="O15" s="31"/>
      <c r="P15" s="49"/>
    </row>
    <row r="16" spans="3:16" ht="12.75">
      <c r="C16" s="30"/>
      <c r="D16" s="31"/>
      <c r="E16" s="52">
        <v>5.05</v>
      </c>
      <c r="F16" s="31" t="s">
        <v>392</v>
      </c>
      <c r="G16" s="31"/>
      <c r="H16" s="31"/>
      <c r="I16" s="31"/>
      <c r="J16" s="31"/>
      <c r="K16" s="31"/>
      <c r="L16" s="39">
        <f>L91</f>
        <v>0.7</v>
      </c>
      <c r="M16" s="39">
        <f>AVERAGE(L15:L16)</f>
        <v>0.7</v>
      </c>
      <c r="N16" s="31">
        <v>35</v>
      </c>
      <c r="O16" s="53">
        <f>M16*N16</f>
        <v>24.5</v>
      </c>
      <c r="P16" s="49"/>
    </row>
    <row r="17" spans="3:16" ht="12.75">
      <c r="C17" s="30"/>
      <c r="D17" s="31"/>
      <c r="E17" s="54" t="s">
        <v>269</v>
      </c>
      <c r="F17" s="31"/>
      <c r="G17" s="31"/>
      <c r="H17" s="31"/>
      <c r="I17" s="31"/>
      <c r="J17" s="31" t="s">
        <v>423</v>
      </c>
      <c r="K17" s="31"/>
      <c r="L17" s="31"/>
      <c r="M17" s="31"/>
      <c r="N17" s="31"/>
      <c r="O17" s="31"/>
      <c r="P17" s="49"/>
    </row>
    <row r="18" spans="3:16" ht="12.75">
      <c r="C18" s="30"/>
      <c r="D18" s="31"/>
      <c r="E18" s="52">
        <v>5.06</v>
      </c>
      <c r="F18" s="31" t="s">
        <v>393</v>
      </c>
      <c r="G18" s="31"/>
      <c r="H18" s="31"/>
      <c r="I18" s="31"/>
      <c r="J18" s="31"/>
      <c r="K18" s="31"/>
      <c r="L18" s="39">
        <f>L96</f>
        <v>0.7</v>
      </c>
      <c r="M18" s="31"/>
      <c r="N18" s="31"/>
      <c r="O18" s="31"/>
      <c r="P18" s="49"/>
    </row>
    <row r="19" spans="3:16" ht="12.75">
      <c r="C19" s="30"/>
      <c r="D19" s="31"/>
      <c r="E19" s="52">
        <v>5.07</v>
      </c>
      <c r="F19" s="31" t="s">
        <v>394</v>
      </c>
      <c r="G19" s="31"/>
      <c r="H19" s="31"/>
      <c r="I19" s="31"/>
      <c r="J19" s="31"/>
      <c r="K19" s="31"/>
      <c r="L19" s="39">
        <f>L100</f>
        <v>0.8</v>
      </c>
      <c r="M19" s="31"/>
      <c r="N19" s="31"/>
      <c r="O19" s="31"/>
      <c r="P19" s="49"/>
    </row>
    <row r="20" spans="3:16" ht="12.75">
      <c r="C20" s="30"/>
      <c r="D20" s="31"/>
      <c r="E20" s="52">
        <v>5.08</v>
      </c>
      <c r="F20" s="31" t="s">
        <v>395</v>
      </c>
      <c r="G20" s="31"/>
      <c r="H20" s="31"/>
      <c r="I20" s="31"/>
      <c r="J20" s="31"/>
      <c r="K20" s="31"/>
      <c r="L20" s="39">
        <f>L103</f>
        <v>0.8</v>
      </c>
      <c r="M20" s="39">
        <f>AVERAGE(L18:L20)</f>
        <v>0.7666666666666666</v>
      </c>
      <c r="N20" s="31">
        <v>30</v>
      </c>
      <c r="O20" s="53">
        <f>M20*N20</f>
        <v>23</v>
      </c>
      <c r="P20" s="49"/>
    </row>
    <row r="21" spans="3:16" ht="12.75">
      <c r="C21" s="30"/>
      <c r="D21" s="31"/>
      <c r="E21" s="54" t="s">
        <v>371</v>
      </c>
      <c r="F21" s="31"/>
      <c r="G21" s="31"/>
      <c r="H21" s="31"/>
      <c r="I21" s="31"/>
      <c r="J21" s="31" t="s">
        <v>423</v>
      </c>
      <c r="K21" s="31"/>
      <c r="L21" s="31"/>
      <c r="M21" s="31"/>
      <c r="N21" s="31"/>
      <c r="O21" s="31"/>
      <c r="P21" s="49"/>
    </row>
    <row r="22" spans="3:16" ht="12.75">
      <c r="C22" s="30"/>
      <c r="D22" s="31"/>
      <c r="E22" s="52">
        <v>5.09</v>
      </c>
      <c r="F22" s="31" t="s">
        <v>396</v>
      </c>
      <c r="G22" s="31"/>
      <c r="H22" s="31"/>
      <c r="I22" s="31"/>
      <c r="J22" s="31"/>
      <c r="K22" s="31"/>
      <c r="L22" s="39">
        <f>L107</f>
        <v>0.8</v>
      </c>
      <c r="M22" s="31"/>
      <c r="N22" s="31"/>
      <c r="O22" s="31"/>
      <c r="P22" s="49"/>
    </row>
    <row r="23" spans="3:16" ht="12.75">
      <c r="C23" s="30"/>
      <c r="D23" s="31"/>
      <c r="E23" s="52">
        <v>5.1</v>
      </c>
      <c r="F23" s="31" t="s">
        <v>397</v>
      </c>
      <c r="G23" s="31"/>
      <c r="H23" s="31"/>
      <c r="I23" s="31"/>
      <c r="J23" s="31"/>
      <c r="K23" s="31"/>
      <c r="L23" s="39">
        <f>L111</f>
        <v>0.8</v>
      </c>
      <c r="M23" s="31"/>
      <c r="N23" s="31"/>
      <c r="O23" s="31"/>
      <c r="P23" s="49"/>
    </row>
    <row r="24" spans="3:16" ht="12.75">
      <c r="C24" s="30"/>
      <c r="D24" s="31"/>
      <c r="E24" s="52">
        <v>5.11</v>
      </c>
      <c r="F24" s="31" t="s">
        <v>398</v>
      </c>
      <c r="G24" s="31"/>
      <c r="H24" s="31"/>
      <c r="I24" s="31"/>
      <c r="J24" s="31"/>
      <c r="K24" s="31"/>
      <c r="L24" s="39">
        <f>L115</f>
        <v>0.8</v>
      </c>
      <c r="M24" s="31"/>
      <c r="N24" s="31"/>
      <c r="O24" s="31"/>
      <c r="P24" s="49"/>
    </row>
    <row r="25" spans="3:16" ht="12.75">
      <c r="C25" s="30"/>
      <c r="D25" s="31"/>
      <c r="E25" s="52">
        <v>5.12</v>
      </c>
      <c r="F25" s="31" t="s">
        <v>399</v>
      </c>
      <c r="G25" s="31"/>
      <c r="H25" s="31"/>
      <c r="I25" s="31"/>
      <c r="J25" s="31"/>
      <c r="K25" s="31"/>
      <c r="L25" s="39">
        <f>L120</f>
        <v>0.7</v>
      </c>
      <c r="M25" s="39">
        <f>AVERAGE(L22:L25)</f>
        <v>0.7750000000000001</v>
      </c>
      <c r="N25" s="31">
        <v>20</v>
      </c>
      <c r="O25" s="53">
        <f>M25*N25</f>
        <v>15.500000000000004</v>
      </c>
      <c r="P25" s="49"/>
    </row>
    <row r="26" spans="3:16" ht="12.75">
      <c r="C26" s="30"/>
      <c r="D26" s="31"/>
      <c r="E26" s="54" t="s">
        <v>381</v>
      </c>
      <c r="F26" s="31"/>
      <c r="G26" s="31"/>
      <c r="H26" s="31"/>
      <c r="I26" s="31"/>
      <c r="J26" s="31" t="s">
        <v>423</v>
      </c>
      <c r="K26" s="31"/>
      <c r="L26" s="31"/>
      <c r="M26" s="31"/>
      <c r="N26" s="31"/>
      <c r="O26" s="31"/>
      <c r="P26" s="49"/>
    </row>
    <row r="27" spans="3:16" ht="12.75">
      <c r="C27" s="30"/>
      <c r="D27" s="31"/>
      <c r="E27" s="52">
        <v>5.13</v>
      </c>
      <c r="F27" s="31" t="s">
        <v>400</v>
      </c>
      <c r="G27" s="31"/>
      <c r="H27" s="31"/>
      <c r="I27" s="31"/>
      <c r="J27" s="31"/>
      <c r="K27" s="31"/>
      <c r="L27" s="39">
        <f>L125</f>
        <v>0.8</v>
      </c>
      <c r="M27" s="31"/>
      <c r="N27" s="31"/>
      <c r="O27" s="31"/>
      <c r="P27" s="49"/>
    </row>
    <row r="28" spans="3:16" ht="12.75">
      <c r="C28" s="30"/>
      <c r="D28" s="31"/>
      <c r="E28" s="52">
        <v>5.14</v>
      </c>
      <c r="F28" s="31" t="s">
        <v>401</v>
      </c>
      <c r="G28" s="31"/>
      <c r="H28" s="31"/>
      <c r="I28" s="31"/>
      <c r="J28" s="31"/>
      <c r="K28" s="31"/>
      <c r="L28" s="39">
        <f>L130</f>
        <v>0.7</v>
      </c>
      <c r="M28" s="39">
        <f>AVERAGE(L27:L28)</f>
        <v>0.75</v>
      </c>
      <c r="N28" s="31">
        <v>15</v>
      </c>
      <c r="O28" s="53">
        <f>M28*N28</f>
        <v>11.25</v>
      </c>
      <c r="P28" s="49"/>
    </row>
    <row r="29" spans="3:16" ht="12.75">
      <c r="C29" s="30"/>
      <c r="D29" s="31"/>
      <c r="E29" s="52" t="s">
        <v>423</v>
      </c>
      <c r="F29" s="31"/>
      <c r="G29" s="31"/>
      <c r="H29" s="31"/>
      <c r="I29" s="31"/>
      <c r="J29" s="31"/>
      <c r="K29" s="31"/>
      <c r="L29" s="31"/>
      <c r="M29" s="31"/>
      <c r="N29" s="31" t="s">
        <v>423</v>
      </c>
      <c r="O29" s="31"/>
      <c r="P29" s="49"/>
    </row>
    <row r="30" spans="3:16" ht="12.75">
      <c r="C30" s="30"/>
      <c r="D30" s="31"/>
      <c r="E30" s="31"/>
      <c r="F30" s="31"/>
      <c r="G30" s="31"/>
      <c r="H30" s="31"/>
      <c r="I30" s="31"/>
      <c r="J30" s="31"/>
      <c r="K30" s="31"/>
      <c r="L30" s="31" t="s">
        <v>482</v>
      </c>
      <c r="M30" s="31"/>
      <c r="N30" s="31">
        <f>SUM(N13:N29)</f>
        <v>140</v>
      </c>
      <c r="O30" s="55">
        <f>SUM(O13:O28)</f>
        <v>104.91666666666666</v>
      </c>
      <c r="P30" s="49"/>
    </row>
    <row r="31" spans="3:16" ht="12.75">
      <c r="C31" s="30"/>
      <c r="D31" s="35" t="s">
        <v>613</v>
      </c>
      <c r="E31" s="31"/>
      <c r="F31" s="31"/>
      <c r="G31" s="31"/>
      <c r="H31" s="31"/>
      <c r="I31" s="31"/>
      <c r="J31" s="31"/>
      <c r="K31" s="31"/>
      <c r="L31" s="31"/>
      <c r="M31" s="31"/>
      <c r="N31" s="31"/>
      <c r="O31" s="31"/>
      <c r="P31" s="49"/>
    </row>
    <row r="32" spans="3:16" ht="12.75">
      <c r="C32" s="30"/>
      <c r="D32" s="35"/>
      <c r="E32" s="31"/>
      <c r="F32" s="31"/>
      <c r="G32" s="31"/>
      <c r="H32" s="31"/>
      <c r="I32" s="31"/>
      <c r="J32" s="31"/>
      <c r="K32" s="31"/>
      <c r="L32" s="31"/>
      <c r="M32" s="31"/>
      <c r="N32" s="31"/>
      <c r="O32" s="31"/>
      <c r="P32" s="49"/>
    </row>
    <row r="33" spans="3:16" ht="12.75">
      <c r="C33" s="30"/>
      <c r="D33" s="59" t="s">
        <v>489</v>
      </c>
      <c r="E33" s="31"/>
      <c r="F33" s="31"/>
      <c r="G33" s="31"/>
      <c r="H33" s="31"/>
      <c r="I33" s="31"/>
      <c r="J33" s="31"/>
      <c r="K33" s="31"/>
      <c r="L33" s="31"/>
      <c r="M33" s="31"/>
      <c r="N33" s="31"/>
      <c r="O33" s="31"/>
      <c r="P33" s="49"/>
    </row>
    <row r="34" spans="3:16" ht="12.75">
      <c r="C34" s="30"/>
      <c r="D34" s="31" t="s">
        <v>624</v>
      </c>
      <c r="E34" s="31"/>
      <c r="F34" s="31"/>
      <c r="G34" s="31"/>
      <c r="H34" s="31"/>
      <c r="I34" s="31"/>
      <c r="J34" s="31"/>
      <c r="K34" s="31"/>
      <c r="L34" s="31"/>
      <c r="M34" s="31"/>
      <c r="N34" s="31"/>
      <c r="O34" s="31"/>
      <c r="P34" s="49"/>
    </row>
    <row r="35" spans="3:16" ht="12.75">
      <c r="C35" s="30"/>
      <c r="D35" s="31" t="s">
        <v>625</v>
      </c>
      <c r="E35" s="31"/>
      <c r="F35" s="31"/>
      <c r="G35" s="31"/>
      <c r="H35" s="31"/>
      <c r="I35" s="31"/>
      <c r="J35" s="31"/>
      <c r="K35" s="31"/>
      <c r="L35" s="31"/>
      <c r="M35" s="31"/>
      <c r="N35" s="31"/>
      <c r="O35" s="31"/>
      <c r="P35" s="49"/>
    </row>
    <row r="36" spans="3:16" ht="12.75">
      <c r="C36" s="30"/>
      <c r="D36" s="31" t="s">
        <v>626</v>
      </c>
      <c r="E36" s="31"/>
      <c r="F36" s="31"/>
      <c r="G36" s="31"/>
      <c r="H36" s="31"/>
      <c r="I36" s="31"/>
      <c r="J36" s="31"/>
      <c r="K36" s="31"/>
      <c r="L36" s="31"/>
      <c r="M36" s="31"/>
      <c r="N36" s="31"/>
      <c r="O36" s="31"/>
      <c r="P36" s="49"/>
    </row>
    <row r="37" spans="3:16" ht="12.75">
      <c r="C37" s="30"/>
      <c r="D37" s="31" t="s">
        <v>627</v>
      </c>
      <c r="E37" s="31"/>
      <c r="F37" s="31"/>
      <c r="G37" s="31"/>
      <c r="H37" s="31"/>
      <c r="I37" s="31"/>
      <c r="J37" s="31"/>
      <c r="K37" s="31"/>
      <c r="L37" s="31"/>
      <c r="M37" s="31"/>
      <c r="N37" s="31"/>
      <c r="O37" s="31"/>
      <c r="P37" s="49"/>
    </row>
    <row r="38" spans="3:16" ht="12.75">
      <c r="C38" s="30"/>
      <c r="D38" s="31" t="s">
        <v>628</v>
      </c>
      <c r="E38" s="31"/>
      <c r="F38" s="31"/>
      <c r="G38" s="31"/>
      <c r="H38" s="31"/>
      <c r="I38" s="31"/>
      <c r="J38" s="31"/>
      <c r="K38" s="31"/>
      <c r="L38" s="31"/>
      <c r="M38" s="31"/>
      <c r="N38" s="31"/>
      <c r="O38" s="31"/>
      <c r="P38" s="49"/>
    </row>
    <row r="39" spans="3:16" ht="12.75">
      <c r="C39" s="30"/>
      <c r="D39" s="31" t="s">
        <v>423</v>
      </c>
      <c r="E39" s="31"/>
      <c r="F39" s="31"/>
      <c r="G39" s="31"/>
      <c r="H39" s="31"/>
      <c r="I39" s="31"/>
      <c r="J39" s="31"/>
      <c r="K39" s="31"/>
      <c r="L39" s="31"/>
      <c r="M39" s="31"/>
      <c r="N39" s="31"/>
      <c r="O39" s="31"/>
      <c r="P39" s="49"/>
    </row>
    <row r="40" spans="3:16" ht="12.75">
      <c r="C40" s="30"/>
      <c r="D40" s="59" t="s">
        <v>495</v>
      </c>
      <c r="E40" s="31"/>
      <c r="F40" s="31"/>
      <c r="G40" s="31"/>
      <c r="H40" s="31"/>
      <c r="I40" s="31"/>
      <c r="J40" s="31"/>
      <c r="K40" s="31"/>
      <c r="L40" s="31"/>
      <c r="M40" s="31"/>
      <c r="N40" s="31"/>
      <c r="O40" s="31"/>
      <c r="P40" s="49"/>
    </row>
    <row r="41" spans="3:16" ht="12.75">
      <c r="C41" s="30"/>
      <c r="D41" s="31" t="s">
        <v>629</v>
      </c>
      <c r="E41" s="31"/>
      <c r="F41" s="31"/>
      <c r="G41" s="31"/>
      <c r="H41" s="31"/>
      <c r="I41" s="31"/>
      <c r="J41" s="31"/>
      <c r="K41" s="31"/>
      <c r="L41" s="31"/>
      <c r="M41" s="31"/>
      <c r="N41" s="31"/>
      <c r="O41" s="31"/>
      <c r="P41" s="49"/>
    </row>
    <row r="42" spans="3:16" ht="12.75">
      <c r="C42" s="30"/>
      <c r="D42" s="31" t="s">
        <v>630</v>
      </c>
      <c r="E42" s="31"/>
      <c r="F42" s="31"/>
      <c r="G42" s="31"/>
      <c r="H42" s="31"/>
      <c r="I42" s="31"/>
      <c r="J42" s="31"/>
      <c r="K42" s="31"/>
      <c r="L42" s="31"/>
      <c r="M42" s="31"/>
      <c r="N42" s="31"/>
      <c r="O42" s="31"/>
      <c r="P42" s="49"/>
    </row>
    <row r="43" spans="3:16" ht="12.75">
      <c r="C43" s="30"/>
      <c r="D43" s="31" t="s">
        <v>631</v>
      </c>
      <c r="E43" s="31"/>
      <c r="F43" s="31"/>
      <c r="G43" s="31"/>
      <c r="H43" s="31"/>
      <c r="I43" s="31"/>
      <c r="J43" s="31"/>
      <c r="K43" s="31"/>
      <c r="L43" s="31"/>
      <c r="M43" s="31"/>
      <c r="N43" s="31"/>
      <c r="O43" s="31"/>
      <c r="P43" s="49"/>
    </row>
    <row r="44" spans="3:16" ht="12.75">
      <c r="C44" s="30"/>
      <c r="D44" s="31" t="s">
        <v>632</v>
      </c>
      <c r="E44" s="31"/>
      <c r="F44" s="31"/>
      <c r="G44" s="31"/>
      <c r="H44" s="31"/>
      <c r="I44" s="31"/>
      <c r="J44" s="31"/>
      <c r="K44" s="31"/>
      <c r="L44" s="31"/>
      <c r="M44" s="31"/>
      <c r="N44" s="31"/>
      <c r="O44" s="31"/>
      <c r="P44" s="49"/>
    </row>
    <row r="45" spans="3:16" ht="12.75">
      <c r="C45" s="30"/>
      <c r="D45" s="31" t="s">
        <v>633</v>
      </c>
      <c r="E45" s="31"/>
      <c r="F45" s="31"/>
      <c r="G45" s="31"/>
      <c r="H45" s="31"/>
      <c r="I45" s="31"/>
      <c r="J45" s="31"/>
      <c r="K45" s="31"/>
      <c r="L45" s="31"/>
      <c r="M45" s="31"/>
      <c r="N45" s="31"/>
      <c r="O45" s="31"/>
      <c r="P45" s="49"/>
    </row>
    <row r="46" spans="3:16" ht="12.75">
      <c r="C46" s="30"/>
      <c r="D46" s="31"/>
      <c r="E46" s="31"/>
      <c r="F46" s="31"/>
      <c r="G46" s="31"/>
      <c r="H46" s="31"/>
      <c r="I46" s="31"/>
      <c r="J46" s="31"/>
      <c r="K46" s="31"/>
      <c r="L46" s="31"/>
      <c r="M46" s="31"/>
      <c r="N46" s="31"/>
      <c r="O46" s="31"/>
      <c r="P46" s="49"/>
    </row>
    <row r="47" spans="3:16" ht="12.75">
      <c r="C47" s="30"/>
      <c r="D47" s="59" t="s">
        <v>499</v>
      </c>
      <c r="E47" s="31"/>
      <c r="F47" s="31"/>
      <c r="G47" s="31"/>
      <c r="H47" s="31"/>
      <c r="I47" s="31"/>
      <c r="J47" s="31"/>
      <c r="K47" s="31"/>
      <c r="L47" s="31"/>
      <c r="M47" s="31"/>
      <c r="N47" s="31"/>
      <c r="O47" s="31"/>
      <c r="P47" s="49"/>
    </row>
    <row r="48" spans="3:16" ht="12.75">
      <c r="C48" s="30"/>
      <c r="D48" s="31" t="s">
        <v>634</v>
      </c>
      <c r="E48" s="31"/>
      <c r="F48" s="31"/>
      <c r="G48" s="31"/>
      <c r="H48" s="31"/>
      <c r="I48" s="31"/>
      <c r="J48" s="31"/>
      <c r="K48" s="31"/>
      <c r="L48" s="31"/>
      <c r="M48" s="31"/>
      <c r="N48" s="31"/>
      <c r="O48" s="31"/>
      <c r="P48" s="49"/>
    </row>
    <row r="49" spans="3:16" ht="12.75">
      <c r="C49" s="30"/>
      <c r="D49" s="31" t="s">
        <v>635</v>
      </c>
      <c r="E49" s="31"/>
      <c r="F49" s="31"/>
      <c r="G49" s="31"/>
      <c r="H49" s="31"/>
      <c r="I49" s="31"/>
      <c r="J49" s="31"/>
      <c r="K49" s="31"/>
      <c r="L49" s="31"/>
      <c r="M49" s="31"/>
      <c r="N49" s="31"/>
      <c r="O49" s="31"/>
      <c r="P49" s="49"/>
    </row>
    <row r="50" spans="3:16" ht="12.75">
      <c r="C50" s="30"/>
      <c r="D50" s="31" t="s">
        <v>636</v>
      </c>
      <c r="E50" s="31"/>
      <c r="F50" s="31"/>
      <c r="G50" s="31"/>
      <c r="H50" s="31"/>
      <c r="I50" s="31"/>
      <c r="J50" s="31"/>
      <c r="K50" s="31"/>
      <c r="L50" s="31"/>
      <c r="M50" s="31"/>
      <c r="N50" s="31"/>
      <c r="O50" s="31"/>
      <c r="P50" s="49"/>
    </row>
    <row r="51" spans="3:16" ht="12.75">
      <c r="C51" s="30"/>
      <c r="D51" s="31" t="s">
        <v>637</v>
      </c>
      <c r="E51" s="31"/>
      <c r="F51" s="31"/>
      <c r="G51" s="31"/>
      <c r="H51" s="31"/>
      <c r="I51" s="31"/>
      <c r="J51" s="31"/>
      <c r="K51" s="31"/>
      <c r="L51" s="31"/>
      <c r="M51" s="31"/>
      <c r="N51" s="31"/>
      <c r="O51" s="31"/>
      <c r="P51" s="49"/>
    </row>
    <row r="52" spans="3:16" ht="12.75">
      <c r="C52" s="30"/>
      <c r="D52" s="31"/>
      <c r="E52" s="31"/>
      <c r="F52" s="31"/>
      <c r="G52" s="31"/>
      <c r="H52" s="31"/>
      <c r="I52" s="31"/>
      <c r="J52" s="31"/>
      <c r="K52" s="31"/>
      <c r="L52" s="31"/>
      <c r="M52" s="31"/>
      <c r="N52" s="31"/>
      <c r="O52" s="31"/>
      <c r="P52" s="49"/>
    </row>
    <row r="53" spans="3:16" ht="12.75">
      <c r="C53" s="30"/>
      <c r="D53" s="59" t="s">
        <v>505</v>
      </c>
      <c r="E53" s="31"/>
      <c r="F53" s="31"/>
      <c r="G53" s="31"/>
      <c r="H53" s="31"/>
      <c r="I53" s="31"/>
      <c r="J53" s="31"/>
      <c r="K53" s="31"/>
      <c r="L53" s="31"/>
      <c r="M53" s="31"/>
      <c r="N53" s="31"/>
      <c r="O53" s="31"/>
      <c r="P53" s="49"/>
    </row>
    <row r="54" spans="3:16" ht="12.75">
      <c r="C54" s="30"/>
      <c r="D54" s="31" t="s">
        <v>638</v>
      </c>
      <c r="E54" s="31"/>
      <c r="F54" s="31"/>
      <c r="G54" s="31"/>
      <c r="H54" s="31"/>
      <c r="I54" s="31"/>
      <c r="J54" s="31"/>
      <c r="K54" s="31"/>
      <c r="L54" s="31"/>
      <c r="M54" s="31"/>
      <c r="N54" s="31"/>
      <c r="O54" s="31"/>
      <c r="P54" s="49"/>
    </row>
    <row r="55" spans="3:16" ht="12.75">
      <c r="C55" s="30"/>
      <c r="D55" s="31" t="s">
        <v>639</v>
      </c>
      <c r="E55" s="31"/>
      <c r="F55" s="31"/>
      <c r="G55" s="31"/>
      <c r="H55" s="31"/>
      <c r="I55" s="31"/>
      <c r="J55" s="31"/>
      <c r="K55" s="31"/>
      <c r="L55" s="31"/>
      <c r="M55" s="31"/>
      <c r="N55" s="31"/>
      <c r="O55" s="31"/>
      <c r="P55" s="49"/>
    </row>
    <row r="56" spans="3:16" ht="12.75">
      <c r="C56" s="30"/>
      <c r="D56" s="31" t="s">
        <v>640</v>
      </c>
      <c r="E56" s="31"/>
      <c r="F56" s="31"/>
      <c r="G56" s="31"/>
      <c r="H56" s="31"/>
      <c r="I56" s="31"/>
      <c r="J56" s="31"/>
      <c r="K56" s="31"/>
      <c r="L56" s="31"/>
      <c r="M56" s="31"/>
      <c r="N56" s="31"/>
      <c r="O56" s="31"/>
      <c r="P56" s="49"/>
    </row>
    <row r="57" spans="3:16" ht="12.75">
      <c r="C57" s="30"/>
      <c r="D57" s="31" t="s">
        <v>647</v>
      </c>
      <c r="E57" s="31"/>
      <c r="F57" s="31"/>
      <c r="G57" s="31"/>
      <c r="H57" s="31"/>
      <c r="I57" s="31"/>
      <c r="J57" s="31"/>
      <c r="K57" s="31"/>
      <c r="L57" s="31"/>
      <c r="M57" s="31"/>
      <c r="N57" s="31"/>
      <c r="O57" s="31"/>
      <c r="P57" s="49"/>
    </row>
    <row r="58" spans="3:16" ht="12.75">
      <c r="C58" s="30"/>
      <c r="D58" s="31"/>
      <c r="E58" s="31"/>
      <c r="F58" s="31"/>
      <c r="G58" s="31"/>
      <c r="H58" s="31"/>
      <c r="I58" s="31"/>
      <c r="J58" s="31"/>
      <c r="K58" s="31"/>
      <c r="L58" s="31"/>
      <c r="M58" s="31"/>
      <c r="N58" s="31"/>
      <c r="O58" s="31"/>
      <c r="P58" s="49"/>
    </row>
    <row r="59" spans="3:16" ht="12.75">
      <c r="C59" s="30"/>
      <c r="D59" s="59" t="s">
        <v>510</v>
      </c>
      <c r="E59" s="31"/>
      <c r="F59" s="31"/>
      <c r="G59" s="31"/>
      <c r="H59" s="31"/>
      <c r="I59" s="31"/>
      <c r="J59" s="31"/>
      <c r="K59" s="31"/>
      <c r="L59" s="31"/>
      <c r="M59" s="31"/>
      <c r="N59" s="31"/>
      <c r="O59" s="31"/>
      <c r="P59" s="49"/>
    </row>
    <row r="60" spans="3:16" ht="12.75">
      <c r="C60" s="30"/>
      <c r="D60" s="31" t="s">
        <v>649</v>
      </c>
      <c r="E60" s="31"/>
      <c r="F60" s="31"/>
      <c r="G60" s="31"/>
      <c r="H60" s="31"/>
      <c r="I60" s="31"/>
      <c r="J60" s="31"/>
      <c r="K60" s="31"/>
      <c r="L60" s="31"/>
      <c r="M60" s="31"/>
      <c r="N60" s="31"/>
      <c r="O60" s="31"/>
      <c r="P60" s="49"/>
    </row>
    <row r="61" spans="3:16" ht="12.75">
      <c r="C61" s="30"/>
      <c r="D61" s="31" t="s">
        <v>650</v>
      </c>
      <c r="E61" s="31"/>
      <c r="F61" s="31"/>
      <c r="G61" s="31"/>
      <c r="H61" s="31"/>
      <c r="I61" s="31"/>
      <c r="J61" s="31"/>
      <c r="K61" s="31"/>
      <c r="L61" s="31"/>
      <c r="M61" s="31"/>
      <c r="N61" s="31"/>
      <c r="O61" s="31"/>
      <c r="P61" s="49"/>
    </row>
    <row r="62" spans="3:16" ht="12.75">
      <c r="C62" s="30"/>
      <c r="D62" s="31" t="s">
        <v>651</v>
      </c>
      <c r="E62" s="31"/>
      <c r="F62" s="31"/>
      <c r="G62" s="31"/>
      <c r="H62" s="31"/>
      <c r="I62" s="31"/>
      <c r="J62" s="31"/>
      <c r="K62" s="31"/>
      <c r="L62" s="31"/>
      <c r="M62" s="31"/>
      <c r="N62" s="31"/>
      <c r="O62" s="31"/>
      <c r="P62" s="49"/>
    </row>
    <row r="63" spans="3:16" ht="12.75">
      <c r="C63" s="30"/>
      <c r="D63" s="31" t="s">
        <v>648</v>
      </c>
      <c r="E63" s="31"/>
      <c r="F63" s="31"/>
      <c r="G63" s="31"/>
      <c r="H63" s="31"/>
      <c r="I63" s="31"/>
      <c r="J63" s="31"/>
      <c r="K63" s="31"/>
      <c r="L63" s="31"/>
      <c r="M63" s="31"/>
      <c r="N63" s="31"/>
      <c r="O63" s="31"/>
      <c r="P63" s="49"/>
    </row>
    <row r="64" spans="3:16" ht="12.75">
      <c r="C64" s="30"/>
      <c r="D64" s="31"/>
      <c r="E64" s="31"/>
      <c r="F64" s="31"/>
      <c r="G64" s="31"/>
      <c r="H64" s="31"/>
      <c r="I64" s="31"/>
      <c r="J64" s="31"/>
      <c r="K64" s="31"/>
      <c r="L64" s="31"/>
      <c r="M64" s="31"/>
      <c r="N64" s="31"/>
      <c r="O64" s="31"/>
      <c r="P64" s="49"/>
    </row>
    <row r="65" spans="3:16" ht="12.75">
      <c r="C65" s="30"/>
      <c r="D65" s="35" t="s">
        <v>614</v>
      </c>
      <c r="E65" s="31"/>
      <c r="F65" s="31"/>
      <c r="G65" s="31"/>
      <c r="H65" s="31"/>
      <c r="I65" s="31"/>
      <c r="J65" s="31"/>
      <c r="K65" s="31"/>
      <c r="L65" s="31"/>
      <c r="M65" s="31"/>
      <c r="N65" s="31"/>
      <c r="O65" s="31"/>
      <c r="P65" s="49"/>
    </row>
    <row r="66" spans="3:16" ht="12.75">
      <c r="C66" s="30"/>
      <c r="D66" s="31"/>
      <c r="E66" s="31"/>
      <c r="F66" s="31"/>
      <c r="G66" s="31"/>
      <c r="H66" s="31"/>
      <c r="I66" s="31"/>
      <c r="J66" s="31"/>
      <c r="K66" s="31"/>
      <c r="L66" s="31"/>
      <c r="M66" s="31"/>
      <c r="N66" s="31"/>
      <c r="O66" s="31"/>
      <c r="P66" s="49"/>
    </row>
    <row r="67" spans="3:16" ht="12.75">
      <c r="C67" s="30"/>
      <c r="D67" s="31"/>
      <c r="E67" s="60" t="s">
        <v>555</v>
      </c>
      <c r="F67" s="60"/>
      <c r="G67" s="60"/>
      <c r="H67" s="60"/>
      <c r="I67" s="60"/>
      <c r="J67" s="60"/>
      <c r="K67" s="60"/>
      <c r="L67" s="60" t="s">
        <v>555</v>
      </c>
      <c r="M67" s="31"/>
      <c r="N67" s="31"/>
      <c r="O67" s="31"/>
      <c r="P67" s="49"/>
    </row>
    <row r="68" spans="3:16" ht="12.75">
      <c r="C68" s="30"/>
      <c r="D68" s="31"/>
      <c r="E68" s="60" t="s">
        <v>556</v>
      </c>
      <c r="F68" s="60"/>
      <c r="G68" s="61" t="s">
        <v>557</v>
      </c>
      <c r="H68" s="60"/>
      <c r="I68" s="60"/>
      <c r="J68" s="60"/>
      <c r="K68" s="60"/>
      <c r="L68" s="60" t="s">
        <v>434</v>
      </c>
      <c r="M68" s="31"/>
      <c r="N68" s="31"/>
      <c r="O68" s="31"/>
      <c r="P68" s="49"/>
    </row>
    <row r="69" spans="3:16" ht="12.75">
      <c r="C69" s="30"/>
      <c r="D69" s="31"/>
      <c r="E69" s="31"/>
      <c r="F69" s="31"/>
      <c r="G69" s="31"/>
      <c r="H69" s="31"/>
      <c r="I69" s="31"/>
      <c r="J69" s="31"/>
      <c r="K69" s="31"/>
      <c r="L69" s="31"/>
      <c r="M69" s="31"/>
      <c r="N69" s="31"/>
      <c r="O69" s="31"/>
      <c r="P69" s="49"/>
    </row>
    <row r="70" spans="3:16" ht="12.75">
      <c r="C70" s="30"/>
      <c r="D70" s="31"/>
      <c r="E70" s="52">
        <v>5.01</v>
      </c>
      <c r="F70" s="31" t="s">
        <v>408</v>
      </c>
      <c r="G70" s="31"/>
      <c r="H70" s="31"/>
      <c r="I70" s="31"/>
      <c r="J70" s="31"/>
      <c r="K70" s="31"/>
      <c r="L70" s="31"/>
      <c r="M70" s="31"/>
      <c r="N70" s="31"/>
      <c r="O70" s="31"/>
      <c r="P70" s="49"/>
    </row>
    <row r="71" spans="3:16" ht="12.75">
      <c r="C71" s="30"/>
      <c r="D71" s="31"/>
      <c r="E71" s="52"/>
      <c r="F71" s="31" t="s">
        <v>409</v>
      </c>
      <c r="G71" s="31"/>
      <c r="H71" s="31"/>
      <c r="I71" s="31"/>
      <c r="J71" s="31"/>
      <c r="K71" s="31"/>
      <c r="L71" s="31"/>
      <c r="M71" s="31"/>
      <c r="N71" s="31"/>
      <c r="O71" s="31"/>
      <c r="P71" s="49"/>
    </row>
    <row r="72" spans="3:16" ht="12.75">
      <c r="C72" s="30"/>
      <c r="D72" s="31"/>
      <c r="E72" s="52"/>
      <c r="F72" s="31" t="s">
        <v>410</v>
      </c>
      <c r="G72" s="31"/>
      <c r="H72" s="31"/>
      <c r="I72" s="31"/>
      <c r="J72" s="31"/>
      <c r="K72" s="31"/>
      <c r="L72" s="31"/>
      <c r="M72" s="31"/>
      <c r="N72" s="31"/>
      <c r="O72" s="31"/>
      <c r="P72" s="49"/>
    </row>
    <row r="73" spans="3:16" ht="12.75">
      <c r="C73" s="30"/>
      <c r="D73" s="31"/>
      <c r="E73" s="52"/>
      <c r="F73" s="39">
        <v>0</v>
      </c>
      <c r="G73" s="39">
        <v>1</v>
      </c>
      <c r="H73" s="31"/>
      <c r="I73" s="31"/>
      <c r="J73" s="31" t="s">
        <v>559</v>
      </c>
      <c r="K73" s="31"/>
      <c r="L73" s="62">
        <v>0.8</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5.02</v>
      </c>
      <c r="F75" s="31" t="s">
        <v>411</v>
      </c>
      <c r="G75" s="31"/>
      <c r="H75" s="31"/>
      <c r="I75" s="31"/>
      <c r="J75" s="31"/>
      <c r="K75" s="31"/>
      <c r="L75" s="31"/>
      <c r="M75" s="31"/>
      <c r="N75" s="31"/>
      <c r="O75" s="31"/>
      <c r="P75" s="49"/>
    </row>
    <row r="76" spans="3:16" ht="12.75">
      <c r="C76" s="30"/>
      <c r="D76" s="31"/>
      <c r="E76" s="31"/>
      <c r="F76" s="31" t="s">
        <v>412</v>
      </c>
      <c r="G76" s="31"/>
      <c r="H76" s="31"/>
      <c r="I76" s="31"/>
      <c r="J76" s="31"/>
      <c r="K76" s="31"/>
      <c r="L76" s="31"/>
      <c r="M76" s="31"/>
      <c r="N76" s="31"/>
      <c r="O76" s="31"/>
      <c r="P76" s="49"/>
    </row>
    <row r="77" spans="3:16" ht="12.75">
      <c r="C77" s="30"/>
      <c r="D77" s="31"/>
      <c r="E77" s="31"/>
      <c r="F77" s="39">
        <v>0</v>
      </c>
      <c r="G77" s="39">
        <v>1</v>
      </c>
      <c r="H77" s="31"/>
      <c r="I77" s="31"/>
      <c r="J77" s="31" t="s">
        <v>559</v>
      </c>
      <c r="K77" s="31"/>
      <c r="L77" s="62">
        <v>0.7</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5.03</v>
      </c>
      <c r="F79" s="31" t="s">
        <v>260</v>
      </c>
      <c r="G79" s="31"/>
      <c r="H79" s="31"/>
      <c r="I79" s="31"/>
      <c r="J79" s="31"/>
      <c r="K79" s="31"/>
      <c r="L79" s="31"/>
      <c r="M79" s="31"/>
      <c r="N79" s="31"/>
      <c r="O79" s="31"/>
      <c r="P79" s="49"/>
    </row>
    <row r="80" spans="3:16" ht="12.75">
      <c r="C80" s="30"/>
      <c r="D80" s="31"/>
      <c r="E80" s="31"/>
      <c r="F80" s="31" t="s">
        <v>261</v>
      </c>
      <c r="G80" s="31"/>
      <c r="H80" s="31"/>
      <c r="I80" s="31"/>
      <c r="J80" s="31"/>
      <c r="K80" s="31"/>
      <c r="L80" s="31"/>
      <c r="M80" s="31"/>
      <c r="N80" s="31"/>
      <c r="O80" s="31"/>
      <c r="P80" s="49"/>
    </row>
    <row r="81" spans="3:16" ht="12.75">
      <c r="C81" s="30"/>
      <c r="D81" s="31"/>
      <c r="E81" s="31"/>
      <c r="F81" s="39">
        <v>0</v>
      </c>
      <c r="G81" s="39">
        <v>1</v>
      </c>
      <c r="H81" s="31"/>
      <c r="I81" s="31"/>
      <c r="J81" s="31" t="s">
        <v>559</v>
      </c>
      <c r="K81" s="31"/>
      <c r="L81" s="62">
        <v>0.8</v>
      </c>
      <c r="M81" s="31"/>
      <c r="N81" s="31"/>
      <c r="O81" s="31"/>
      <c r="P81" s="49"/>
    </row>
    <row r="82" spans="3:16" ht="12.75">
      <c r="C82" s="30"/>
      <c r="D82" s="31"/>
      <c r="E82" s="52"/>
      <c r="F82" s="31"/>
      <c r="G82" s="31"/>
      <c r="H82" s="31"/>
      <c r="I82" s="31"/>
      <c r="J82" s="31"/>
      <c r="K82" s="31"/>
      <c r="L82" s="31"/>
      <c r="M82" s="31"/>
      <c r="N82" s="31"/>
      <c r="O82" s="31"/>
      <c r="P82" s="49"/>
    </row>
    <row r="83" spans="3:16" ht="12.75">
      <c r="C83" s="30"/>
      <c r="D83" s="31"/>
      <c r="E83" s="52">
        <v>5.04</v>
      </c>
      <c r="F83" s="31" t="s">
        <v>263</v>
      </c>
      <c r="G83" s="31"/>
      <c r="H83" s="31"/>
      <c r="I83" s="31"/>
      <c r="J83" s="31"/>
      <c r="K83" s="31"/>
      <c r="L83" s="31"/>
      <c r="M83" s="31"/>
      <c r="N83" s="31"/>
      <c r="O83" s="31"/>
      <c r="P83" s="49"/>
    </row>
    <row r="84" spans="3:16" ht="12.75">
      <c r="C84" s="30"/>
      <c r="D84" s="31"/>
      <c r="E84" s="52"/>
      <c r="F84" s="31" t="s">
        <v>264</v>
      </c>
      <c r="G84" s="31"/>
      <c r="H84" s="31"/>
      <c r="I84" s="31"/>
      <c r="J84" s="31"/>
      <c r="K84" s="31"/>
      <c r="L84" s="31"/>
      <c r="M84" s="31"/>
      <c r="N84" s="31"/>
      <c r="O84" s="31"/>
      <c r="P84" s="49"/>
    </row>
    <row r="85" spans="3:16" ht="12.75">
      <c r="C85" s="30"/>
      <c r="D85" s="31"/>
      <c r="E85" s="52"/>
      <c r="F85" s="31" t="s">
        <v>265</v>
      </c>
      <c r="G85" s="31"/>
      <c r="H85" s="31"/>
      <c r="I85" s="31"/>
      <c r="J85" s="31"/>
      <c r="K85" s="31"/>
      <c r="L85" s="31"/>
      <c r="M85" s="31"/>
      <c r="N85" s="31"/>
      <c r="O85" s="31"/>
      <c r="P85" s="49"/>
    </row>
    <row r="86" spans="3:16" ht="12.75">
      <c r="C86" s="30"/>
      <c r="D86" s="31"/>
      <c r="E86" s="52"/>
      <c r="F86" s="39">
        <v>0</v>
      </c>
      <c r="G86" s="39">
        <v>1</v>
      </c>
      <c r="H86" s="31"/>
      <c r="I86" s="31"/>
      <c r="J86" s="31" t="s">
        <v>559</v>
      </c>
      <c r="K86" s="31"/>
      <c r="L86" s="62">
        <v>0.7</v>
      </c>
      <c r="M86" s="31"/>
      <c r="N86" s="31"/>
      <c r="O86" s="31"/>
      <c r="P86" s="49"/>
    </row>
    <row r="87" spans="3:16" ht="12.75">
      <c r="C87" s="30"/>
      <c r="D87" s="31"/>
      <c r="E87" s="52"/>
      <c r="F87" s="31"/>
      <c r="G87" s="31"/>
      <c r="H87" s="31"/>
      <c r="I87" s="31"/>
      <c r="J87" s="31"/>
      <c r="K87" s="31"/>
      <c r="L87" s="31"/>
      <c r="M87" s="31"/>
      <c r="N87" s="31"/>
      <c r="O87" s="31"/>
      <c r="P87" s="49"/>
    </row>
    <row r="88" spans="3:16" ht="12.75">
      <c r="C88" s="30"/>
      <c r="D88" s="31"/>
      <c r="E88" s="52">
        <v>5.05</v>
      </c>
      <c r="F88" s="31" t="s">
        <v>266</v>
      </c>
      <c r="G88" s="31"/>
      <c r="H88" s="31"/>
      <c r="I88" s="31"/>
      <c r="J88" s="31"/>
      <c r="K88" s="31"/>
      <c r="L88" s="31"/>
      <c r="M88" s="31"/>
      <c r="N88" s="31"/>
      <c r="O88" s="31"/>
      <c r="P88" s="49"/>
    </row>
    <row r="89" spans="3:16" ht="12.75">
      <c r="C89" s="30"/>
      <c r="D89" s="31"/>
      <c r="E89" s="52"/>
      <c r="F89" s="31" t="s">
        <v>267</v>
      </c>
      <c r="G89" s="31"/>
      <c r="H89" s="31"/>
      <c r="I89" s="31"/>
      <c r="J89" s="31"/>
      <c r="K89" s="31"/>
      <c r="L89" s="31"/>
      <c r="M89" s="31"/>
      <c r="N89" s="31"/>
      <c r="O89" s="31"/>
      <c r="P89" s="49"/>
    </row>
    <row r="90" spans="3:16" ht="12.75">
      <c r="C90" s="30"/>
      <c r="D90" s="31"/>
      <c r="E90" s="52"/>
      <c r="F90" s="31" t="s">
        <v>268</v>
      </c>
      <c r="G90" s="31"/>
      <c r="H90" s="31"/>
      <c r="I90" s="31"/>
      <c r="J90" s="31"/>
      <c r="K90" s="31"/>
      <c r="L90" s="31"/>
      <c r="M90" s="31"/>
      <c r="N90" s="31"/>
      <c r="O90" s="31"/>
      <c r="P90" s="49"/>
    </row>
    <row r="91" spans="3:16" ht="12.75">
      <c r="C91" s="30"/>
      <c r="D91" s="31"/>
      <c r="E91" s="52"/>
      <c r="F91" s="39">
        <v>0</v>
      </c>
      <c r="G91" s="39">
        <v>1</v>
      </c>
      <c r="H91" s="31"/>
      <c r="I91" s="31"/>
      <c r="J91" s="31" t="s">
        <v>559</v>
      </c>
      <c r="K91" s="31"/>
      <c r="L91" s="62">
        <v>0.7</v>
      </c>
      <c r="M91" s="31"/>
      <c r="N91" s="31"/>
      <c r="O91" s="31"/>
      <c r="P91" s="49"/>
    </row>
    <row r="92" spans="3:16" ht="12.75">
      <c r="C92" s="30"/>
      <c r="D92" s="31"/>
      <c r="E92" s="52"/>
      <c r="F92" s="31"/>
      <c r="G92" s="31"/>
      <c r="H92" s="31"/>
      <c r="I92" s="31"/>
      <c r="J92" s="31"/>
      <c r="K92" s="31"/>
      <c r="L92" s="31"/>
      <c r="M92" s="31"/>
      <c r="N92" s="31"/>
      <c r="O92" s="31"/>
      <c r="P92" s="49"/>
    </row>
    <row r="93" spans="3:16" ht="12.75">
      <c r="C93" s="30"/>
      <c r="D93" s="31"/>
      <c r="E93" s="52">
        <v>5.06</v>
      </c>
      <c r="F93" s="31" t="s">
        <v>270</v>
      </c>
      <c r="G93" s="31"/>
      <c r="H93" s="31"/>
      <c r="I93" s="31"/>
      <c r="J93" s="31"/>
      <c r="K93" s="31"/>
      <c r="L93" s="31"/>
      <c r="M93" s="31"/>
      <c r="N93" s="31"/>
      <c r="O93" s="31"/>
      <c r="P93" s="49"/>
    </row>
    <row r="94" spans="3:16" ht="12.75">
      <c r="C94" s="30"/>
      <c r="D94" s="31"/>
      <c r="E94" s="52"/>
      <c r="F94" s="31" t="s">
        <v>271</v>
      </c>
      <c r="G94" s="31"/>
      <c r="H94" s="31"/>
      <c r="I94" s="31"/>
      <c r="J94" s="31"/>
      <c r="K94" s="31"/>
      <c r="L94" s="31"/>
      <c r="M94" s="31"/>
      <c r="N94" s="31"/>
      <c r="O94" s="31"/>
      <c r="P94" s="49"/>
    </row>
    <row r="95" spans="3:16" ht="12.75">
      <c r="C95" s="30"/>
      <c r="D95" s="31"/>
      <c r="E95" s="52"/>
      <c r="F95" s="31" t="s">
        <v>369</v>
      </c>
      <c r="G95" s="31"/>
      <c r="H95" s="31"/>
      <c r="I95" s="31"/>
      <c r="J95" s="31"/>
      <c r="K95" s="31"/>
      <c r="L95" s="31"/>
      <c r="M95" s="31"/>
      <c r="N95" s="31"/>
      <c r="O95" s="31"/>
      <c r="P95" s="49"/>
    </row>
    <row r="96" spans="3:16" ht="12.75">
      <c r="C96" s="30"/>
      <c r="D96" s="31"/>
      <c r="E96" s="52"/>
      <c r="F96" s="39">
        <v>0</v>
      </c>
      <c r="G96" s="39">
        <v>1</v>
      </c>
      <c r="H96" s="31"/>
      <c r="I96" s="31"/>
      <c r="J96" s="31" t="s">
        <v>559</v>
      </c>
      <c r="K96" s="31"/>
      <c r="L96" s="62">
        <v>0.7</v>
      </c>
      <c r="M96" s="31"/>
      <c r="N96" s="31"/>
      <c r="O96" s="31"/>
      <c r="P96" s="49"/>
    </row>
    <row r="97" spans="3:16" ht="12.75">
      <c r="C97" s="30"/>
      <c r="D97" s="31"/>
      <c r="E97" s="52"/>
      <c r="F97" s="31"/>
      <c r="G97" s="31"/>
      <c r="H97" s="31"/>
      <c r="I97" s="31"/>
      <c r="J97" s="31"/>
      <c r="K97" s="31"/>
      <c r="L97" s="31"/>
      <c r="M97" s="31"/>
      <c r="N97" s="31"/>
      <c r="O97" s="31"/>
      <c r="P97" s="49"/>
    </row>
    <row r="98" spans="3:16" ht="12.75">
      <c r="C98" s="30"/>
      <c r="D98" s="31"/>
      <c r="E98" s="52">
        <v>5.07</v>
      </c>
      <c r="F98" s="31" t="s">
        <v>367</v>
      </c>
      <c r="G98" s="31"/>
      <c r="H98" s="31"/>
      <c r="I98" s="31"/>
      <c r="J98" s="31"/>
      <c r="K98" s="31"/>
      <c r="L98" s="31"/>
      <c r="M98" s="31"/>
      <c r="N98" s="31"/>
      <c r="O98" s="31"/>
      <c r="P98" s="49"/>
    </row>
    <row r="99" spans="3:16" ht="12.75">
      <c r="C99" s="30"/>
      <c r="D99" s="31"/>
      <c r="E99" s="52"/>
      <c r="F99" s="31" t="s">
        <v>368</v>
      </c>
      <c r="G99" s="31"/>
      <c r="H99" s="31"/>
      <c r="I99" s="31"/>
      <c r="J99" s="31"/>
      <c r="K99" s="31"/>
      <c r="L99" s="31"/>
      <c r="M99" s="31"/>
      <c r="N99" s="31"/>
      <c r="O99" s="31"/>
      <c r="P99" s="49"/>
    </row>
    <row r="100" spans="3:16" ht="12.75">
      <c r="C100" s="30"/>
      <c r="D100" s="31"/>
      <c r="E100" s="52"/>
      <c r="F100" s="39">
        <v>0</v>
      </c>
      <c r="G100" s="39">
        <v>1</v>
      </c>
      <c r="H100" s="31"/>
      <c r="I100" s="31"/>
      <c r="J100" s="31" t="s">
        <v>559</v>
      </c>
      <c r="K100" s="31"/>
      <c r="L100" s="62">
        <v>0.8</v>
      </c>
      <c r="M100" s="31"/>
      <c r="N100" s="31"/>
      <c r="O100" s="31"/>
      <c r="P100" s="49"/>
    </row>
    <row r="101" spans="3:16" ht="12.75">
      <c r="C101" s="30"/>
      <c r="D101" s="31"/>
      <c r="E101" s="52"/>
      <c r="F101" s="31"/>
      <c r="G101" s="31"/>
      <c r="H101" s="31"/>
      <c r="I101" s="31"/>
      <c r="J101" s="31"/>
      <c r="K101" s="31"/>
      <c r="L101" s="31"/>
      <c r="M101" s="31"/>
      <c r="N101" s="31"/>
      <c r="O101" s="31"/>
      <c r="P101" s="49"/>
    </row>
    <row r="102" spans="3:16" ht="12.75">
      <c r="C102" s="30"/>
      <c r="D102" s="31"/>
      <c r="E102" s="52">
        <v>5.08</v>
      </c>
      <c r="F102" s="31" t="s">
        <v>370</v>
      </c>
      <c r="G102" s="31"/>
      <c r="H102" s="31"/>
      <c r="I102" s="31"/>
      <c r="J102" s="31"/>
      <c r="K102" s="31"/>
      <c r="L102" s="31"/>
      <c r="M102" s="31"/>
      <c r="N102" s="31"/>
      <c r="O102" s="31"/>
      <c r="P102" s="49"/>
    </row>
    <row r="103" spans="3:16" ht="12.75">
      <c r="C103" s="30"/>
      <c r="D103" s="31"/>
      <c r="E103" s="52"/>
      <c r="F103" s="39">
        <v>0</v>
      </c>
      <c r="G103" s="39">
        <v>1</v>
      </c>
      <c r="H103" s="31"/>
      <c r="I103" s="31"/>
      <c r="J103" s="31" t="s">
        <v>559</v>
      </c>
      <c r="K103" s="31"/>
      <c r="L103" s="62">
        <v>0.8</v>
      </c>
      <c r="M103" s="31"/>
      <c r="N103" s="31"/>
      <c r="O103" s="31"/>
      <c r="P103" s="49"/>
    </row>
    <row r="104" spans="3:16" ht="12.75">
      <c r="C104" s="30"/>
      <c r="D104" s="31"/>
      <c r="E104" s="52"/>
      <c r="F104" s="31"/>
      <c r="G104" s="31"/>
      <c r="H104" s="31"/>
      <c r="I104" s="31"/>
      <c r="J104" s="31"/>
      <c r="K104" s="31"/>
      <c r="L104" s="31"/>
      <c r="M104" s="31"/>
      <c r="N104" s="31"/>
      <c r="O104" s="31"/>
      <c r="P104" s="49"/>
    </row>
    <row r="105" spans="3:16" ht="12.75">
      <c r="C105" s="30"/>
      <c r="D105" s="31"/>
      <c r="E105" s="52">
        <v>5.09</v>
      </c>
      <c r="F105" s="31" t="s">
        <v>372</v>
      </c>
      <c r="G105" s="31"/>
      <c r="H105" s="31"/>
      <c r="I105" s="31"/>
      <c r="J105" s="31"/>
      <c r="K105" s="31"/>
      <c r="L105" s="31"/>
      <c r="M105" s="31"/>
      <c r="N105" s="31"/>
      <c r="O105" s="31"/>
      <c r="P105" s="49"/>
    </row>
    <row r="106" spans="3:16" ht="12.75">
      <c r="C106" s="30"/>
      <c r="D106" s="31"/>
      <c r="E106" s="52"/>
      <c r="F106" s="31" t="s">
        <v>373</v>
      </c>
      <c r="G106" s="31"/>
      <c r="H106" s="31"/>
      <c r="I106" s="31"/>
      <c r="J106" s="31"/>
      <c r="K106" s="31"/>
      <c r="L106" s="31"/>
      <c r="M106" s="31"/>
      <c r="N106" s="31"/>
      <c r="O106" s="31"/>
      <c r="P106" s="49"/>
    </row>
    <row r="107" spans="3:16" ht="12.75">
      <c r="C107" s="30"/>
      <c r="D107" s="31"/>
      <c r="E107" s="52"/>
      <c r="F107" s="39">
        <v>0</v>
      </c>
      <c r="G107" s="39">
        <v>1</v>
      </c>
      <c r="H107" s="31"/>
      <c r="I107" s="31"/>
      <c r="J107" s="31" t="s">
        <v>559</v>
      </c>
      <c r="K107" s="31"/>
      <c r="L107" s="62">
        <v>0.8</v>
      </c>
      <c r="M107" s="31"/>
      <c r="N107" s="31"/>
      <c r="O107" s="31"/>
      <c r="P107" s="49"/>
    </row>
    <row r="108" spans="3:16" ht="12.75">
      <c r="C108" s="30"/>
      <c r="D108" s="31"/>
      <c r="E108" s="52"/>
      <c r="F108" s="31"/>
      <c r="G108" s="31"/>
      <c r="H108" s="31"/>
      <c r="I108" s="31"/>
      <c r="J108" s="31"/>
      <c r="K108" s="31"/>
      <c r="L108" s="31"/>
      <c r="M108" s="31"/>
      <c r="N108" s="31"/>
      <c r="O108" s="31"/>
      <c r="P108" s="49"/>
    </row>
    <row r="109" spans="3:16" ht="12.75">
      <c r="C109" s="30"/>
      <c r="D109" s="31"/>
      <c r="E109" s="52">
        <v>5.1</v>
      </c>
      <c r="F109" s="31" t="s">
        <v>374</v>
      </c>
      <c r="G109" s="31"/>
      <c r="H109" s="31"/>
      <c r="I109" s="31"/>
      <c r="J109" s="31"/>
      <c r="K109" s="31"/>
      <c r="L109" s="31"/>
      <c r="M109" s="31"/>
      <c r="N109" s="31"/>
      <c r="O109" s="31"/>
      <c r="P109" s="49"/>
    </row>
    <row r="110" spans="3:16" ht="12.75">
      <c r="C110" s="30"/>
      <c r="D110" s="31"/>
      <c r="E110" s="52"/>
      <c r="F110" s="31" t="s">
        <v>375</v>
      </c>
      <c r="G110" s="31"/>
      <c r="H110" s="31"/>
      <c r="I110" s="31"/>
      <c r="J110" s="31"/>
      <c r="K110" s="31"/>
      <c r="L110" s="31"/>
      <c r="M110" s="31"/>
      <c r="N110" s="31"/>
      <c r="O110" s="31"/>
      <c r="P110" s="49"/>
    </row>
    <row r="111" spans="3:16" ht="12.75">
      <c r="C111" s="30"/>
      <c r="D111" s="31"/>
      <c r="E111" s="52"/>
      <c r="F111" s="39">
        <v>0</v>
      </c>
      <c r="G111" s="39">
        <v>1</v>
      </c>
      <c r="H111" s="31"/>
      <c r="I111" s="31"/>
      <c r="J111" s="31" t="s">
        <v>559</v>
      </c>
      <c r="K111" s="31"/>
      <c r="L111" s="62">
        <v>0.8</v>
      </c>
      <c r="M111" s="31"/>
      <c r="N111" s="31"/>
      <c r="O111" s="31"/>
      <c r="P111" s="49"/>
    </row>
    <row r="112" spans="3:16" ht="12.75">
      <c r="C112" s="30"/>
      <c r="D112" s="31"/>
      <c r="E112" s="52"/>
      <c r="F112" s="31"/>
      <c r="G112" s="31"/>
      <c r="H112" s="31"/>
      <c r="I112" s="31"/>
      <c r="J112" s="31"/>
      <c r="K112" s="31"/>
      <c r="L112" s="31"/>
      <c r="M112" s="31"/>
      <c r="N112" s="31"/>
      <c r="O112" s="31"/>
      <c r="P112" s="49"/>
    </row>
    <row r="113" spans="3:16" ht="12.75">
      <c r="C113" s="30"/>
      <c r="D113" s="31"/>
      <c r="E113" s="52">
        <v>5.11</v>
      </c>
      <c r="F113" s="31" t="s">
        <v>376</v>
      </c>
      <c r="G113" s="31"/>
      <c r="H113" s="31"/>
      <c r="I113" s="31"/>
      <c r="J113" s="31"/>
      <c r="K113" s="31"/>
      <c r="L113" s="31"/>
      <c r="M113" s="31"/>
      <c r="N113" s="31"/>
      <c r="O113" s="31"/>
      <c r="P113" s="49"/>
    </row>
    <row r="114" spans="3:16" ht="12.75">
      <c r="C114" s="30"/>
      <c r="D114" s="31"/>
      <c r="E114" s="52"/>
      <c r="F114" s="31" t="s">
        <v>377</v>
      </c>
      <c r="G114" s="31"/>
      <c r="H114" s="31"/>
      <c r="I114" s="31"/>
      <c r="J114" s="31"/>
      <c r="K114" s="31"/>
      <c r="L114" s="31"/>
      <c r="M114" s="31"/>
      <c r="N114" s="31"/>
      <c r="O114" s="31"/>
      <c r="P114" s="49"/>
    </row>
    <row r="115" spans="3:16" ht="12.75">
      <c r="C115" s="30"/>
      <c r="D115" s="31"/>
      <c r="E115" s="52"/>
      <c r="F115" s="39">
        <v>0</v>
      </c>
      <c r="G115" s="39">
        <v>1</v>
      </c>
      <c r="H115" s="31"/>
      <c r="I115" s="31"/>
      <c r="J115" s="31" t="s">
        <v>559</v>
      </c>
      <c r="K115" s="31"/>
      <c r="L115" s="62">
        <v>0.8</v>
      </c>
      <c r="M115" s="31"/>
      <c r="N115" s="31"/>
      <c r="O115" s="31"/>
      <c r="P115" s="49"/>
    </row>
    <row r="116" spans="3:16" ht="12.75">
      <c r="C116" s="30"/>
      <c r="D116" s="31"/>
      <c r="E116" s="52"/>
      <c r="F116" s="31"/>
      <c r="G116" s="31"/>
      <c r="H116" s="31"/>
      <c r="I116" s="31"/>
      <c r="J116" s="31"/>
      <c r="K116" s="31"/>
      <c r="L116" s="31"/>
      <c r="M116" s="31"/>
      <c r="N116" s="31"/>
      <c r="O116" s="31"/>
      <c r="P116" s="49"/>
    </row>
    <row r="117" spans="3:16" ht="12.75">
      <c r="C117" s="30"/>
      <c r="D117" s="31"/>
      <c r="E117" s="52">
        <v>5.12</v>
      </c>
      <c r="F117" s="31" t="s">
        <v>378</v>
      </c>
      <c r="G117" s="31"/>
      <c r="H117" s="31"/>
      <c r="I117" s="31"/>
      <c r="J117" s="31"/>
      <c r="K117" s="31"/>
      <c r="L117" s="31"/>
      <c r="M117" s="31"/>
      <c r="N117" s="31"/>
      <c r="O117" s="31"/>
      <c r="P117" s="49"/>
    </row>
    <row r="118" spans="3:16" ht="12.75">
      <c r="C118" s="30"/>
      <c r="D118" s="31"/>
      <c r="E118" s="52"/>
      <c r="F118" s="31" t="s">
        <v>379</v>
      </c>
      <c r="G118" s="31"/>
      <c r="H118" s="31"/>
      <c r="I118" s="31"/>
      <c r="J118" s="31"/>
      <c r="K118" s="31"/>
      <c r="L118" s="31"/>
      <c r="M118" s="31"/>
      <c r="N118" s="31"/>
      <c r="O118" s="31"/>
      <c r="P118" s="49"/>
    </row>
    <row r="119" spans="3:16" ht="12.75">
      <c r="C119" s="30"/>
      <c r="D119" s="31"/>
      <c r="E119" s="52"/>
      <c r="F119" s="31" t="s">
        <v>380</v>
      </c>
      <c r="G119" s="31"/>
      <c r="H119" s="31"/>
      <c r="I119" s="31"/>
      <c r="J119" s="31"/>
      <c r="K119" s="31"/>
      <c r="L119" s="31"/>
      <c r="M119" s="31"/>
      <c r="N119" s="31"/>
      <c r="O119" s="31"/>
      <c r="P119" s="49"/>
    </row>
    <row r="120" spans="3:16" ht="12.75">
      <c r="C120" s="30"/>
      <c r="D120" s="31"/>
      <c r="E120" s="52"/>
      <c r="F120" s="39">
        <v>0</v>
      </c>
      <c r="G120" s="39">
        <v>1</v>
      </c>
      <c r="H120" s="31"/>
      <c r="I120" s="31"/>
      <c r="J120" s="31" t="s">
        <v>559</v>
      </c>
      <c r="K120" s="31"/>
      <c r="L120" s="62">
        <v>0.7</v>
      </c>
      <c r="M120" s="31"/>
      <c r="N120" s="31"/>
      <c r="O120" s="31"/>
      <c r="P120" s="49"/>
    </row>
    <row r="121" spans="3:16" ht="12.75">
      <c r="C121" s="30"/>
      <c r="D121" s="31"/>
      <c r="E121" s="52"/>
      <c r="F121" s="31"/>
      <c r="G121" s="31"/>
      <c r="H121" s="31"/>
      <c r="I121" s="31"/>
      <c r="J121" s="31"/>
      <c r="K121" s="31"/>
      <c r="L121" s="31"/>
      <c r="M121" s="31"/>
      <c r="N121" s="31"/>
      <c r="O121" s="31"/>
      <c r="P121" s="49"/>
    </row>
    <row r="122" spans="3:16" ht="12.75">
      <c r="C122" s="30"/>
      <c r="D122" s="31"/>
      <c r="E122" s="52">
        <v>5.13</v>
      </c>
      <c r="F122" s="31" t="s">
        <v>382</v>
      </c>
      <c r="G122" s="31"/>
      <c r="H122" s="31"/>
      <c r="I122" s="31"/>
      <c r="J122" s="31"/>
      <c r="K122" s="31"/>
      <c r="L122" s="31"/>
      <c r="M122" s="31"/>
      <c r="N122" s="31"/>
      <c r="O122" s="31"/>
      <c r="P122" s="49"/>
    </row>
    <row r="123" spans="3:16" ht="12.75">
      <c r="C123" s="30"/>
      <c r="D123" s="31"/>
      <c r="E123" s="52"/>
      <c r="F123" s="31" t="s">
        <v>383</v>
      </c>
      <c r="G123" s="31"/>
      <c r="H123" s="31"/>
      <c r="I123" s="31"/>
      <c r="J123" s="31"/>
      <c r="K123" s="31"/>
      <c r="L123" s="31"/>
      <c r="M123" s="31"/>
      <c r="N123" s="31"/>
      <c r="O123" s="31"/>
      <c r="P123" s="49"/>
    </row>
    <row r="124" spans="3:16" ht="12.75">
      <c r="C124" s="30"/>
      <c r="D124" s="31"/>
      <c r="E124" s="52"/>
      <c r="F124" s="31" t="s">
        <v>384</v>
      </c>
      <c r="G124" s="31"/>
      <c r="H124" s="31"/>
      <c r="I124" s="31"/>
      <c r="J124" s="31"/>
      <c r="K124" s="31"/>
      <c r="L124" s="31"/>
      <c r="M124" s="31"/>
      <c r="N124" s="31"/>
      <c r="O124" s="31"/>
      <c r="P124" s="49"/>
    </row>
    <row r="125" spans="3:16" ht="12.75">
      <c r="C125" s="30"/>
      <c r="D125" s="31"/>
      <c r="E125" s="52"/>
      <c r="F125" s="39">
        <v>0</v>
      </c>
      <c r="G125" s="39">
        <v>1</v>
      </c>
      <c r="H125" s="31"/>
      <c r="I125" s="31"/>
      <c r="J125" s="31" t="s">
        <v>559</v>
      </c>
      <c r="K125" s="31"/>
      <c r="L125" s="62">
        <v>0.8</v>
      </c>
      <c r="M125" s="31"/>
      <c r="N125" s="31"/>
      <c r="O125" s="31"/>
      <c r="P125" s="49"/>
    </row>
    <row r="126" spans="3:16" ht="12.75">
      <c r="C126" s="30"/>
      <c r="D126" s="31"/>
      <c r="E126" s="52"/>
      <c r="F126" s="31"/>
      <c r="G126" s="31"/>
      <c r="H126" s="31"/>
      <c r="I126" s="31"/>
      <c r="J126" s="31"/>
      <c r="K126" s="31"/>
      <c r="L126" s="31"/>
      <c r="M126" s="31"/>
      <c r="N126" s="31"/>
      <c r="O126" s="31"/>
      <c r="P126" s="49"/>
    </row>
    <row r="127" spans="3:16" ht="12.75">
      <c r="C127" s="30"/>
      <c r="D127" s="31"/>
      <c r="E127" s="52">
        <v>5.14</v>
      </c>
      <c r="F127" s="31" t="s">
        <v>385</v>
      </c>
      <c r="G127" s="31"/>
      <c r="H127" s="31"/>
      <c r="I127" s="31"/>
      <c r="J127" s="31"/>
      <c r="K127" s="31"/>
      <c r="L127" s="31"/>
      <c r="M127" s="31"/>
      <c r="N127" s="31"/>
      <c r="O127" s="31"/>
      <c r="P127" s="49"/>
    </row>
    <row r="128" spans="3:16" ht="12.75">
      <c r="C128" s="30"/>
      <c r="D128" s="31"/>
      <c r="E128" s="52"/>
      <c r="F128" s="31" t="s">
        <v>386</v>
      </c>
      <c r="G128" s="31"/>
      <c r="H128" s="31"/>
      <c r="I128" s="31"/>
      <c r="J128" s="31"/>
      <c r="K128" s="31"/>
      <c r="L128" s="31"/>
      <c r="M128" s="31"/>
      <c r="N128" s="31"/>
      <c r="O128" s="31"/>
      <c r="P128" s="49"/>
    </row>
    <row r="129" spans="3:16" ht="12.75">
      <c r="C129" s="30"/>
      <c r="D129" s="31"/>
      <c r="E129" s="52"/>
      <c r="F129" s="31" t="s">
        <v>387</v>
      </c>
      <c r="G129" s="31"/>
      <c r="H129" s="31"/>
      <c r="I129" s="31"/>
      <c r="J129" s="31"/>
      <c r="K129" s="31"/>
      <c r="L129" s="31"/>
      <c r="M129" s="31"/>
      <c r="N129" s="31"/>
      <c r="O129" s="31"/>
      <c r="P129" s="49"/>
    </row>
    <row r="130" spans="3:16" ht="12.75">
      <c r="C130" s="30"/>
      <c r="D130" s="31"/>
      <c r="E130" s="52"/>
      <c r="F130" s="39">
        <v>0</v>
      </c>
      <c r="G130" s="39">
        <v>1</v>
      </c>
      <c r="H130" s="31"/>
      <c r="I130" s="31"/>
      <c r="J130" s="31" t="s">
        <v>559</v>
      </c>
      <c r="K130" s="31"/>
      <c r="L130" s="62">
        <v>0.7</v>
      </c>
      <c r="M130" s="31"/>
      <c r="N130" s="31"/>
      <c r="O130" s="31"/>
      <c r="P130" s="49"/>
    </row>
    <row r="131" spans="3:16" ht="12.75">
      <c r="C131" s="30"/>
      <c r="D131" s="31"/>
      <c r="E131" s="52"/>
      <c r="F131" s="31"/>
      <c r="G131" s="31"/>
      <c r="H131" s="31"/>
      <c r="I131" s="31"/>
      <c r="J131" s="31"/>
      <c r="K131" s="31"/>
      <c r="L131" s="31"/>
      <c r="M131" s="31"/>
      <c r="N131" s="31"/>
      <c r="O131" s="31"/>
      <c r="P131" s="49"/>
    </row>
    <row r="132" spans="3:16" ht="12.75">
      <c r="C132" s="30"/>
      <c r="D132" s="31"/>
      <c r="E132" s="52"/>
      <c r="F132" s="31"/>
      <c r="G132" s="31"/>
      <c r="H132" s="31"/>
      <c r="I132" s="31"/>
      <c r="J132" s="31"/>
      <c r="K132" s="31"/>
      <c r="L132" s="31"/>
      <c r="M132" s="31"/>
      <c r="N132" s="31"/>
      <c r="O132" s="31"/>
      <c r="P132" s="49"/>
    </row>
    <row r="133" spans="3:16" ht="13.5" thickBot="1">
      <c r="C133" s="40"/>
      <c r="D133" s="41"/>
      <c r="E133" s="63"/>
      <c r="F133" s="41"/>
      <c r="G133" s="41"/>
      <c r="H133" s="41"/>
      <c r="I133" s="41"/>
      <c r="J133" s="41"/>
      <c r="K133" s="41"/>
      <c r="L133" s="41"/>
      <c r="M133" s="41"/>
      <c r="N133" s="41"/>
      <c r="O133" s="41"/>
      <c r="P133" s="64"/>
    </row>
    <row r="134" ht="13.5" thickTop="1">
      <c r="E134" s="47"/>
    </row>
    <row r="135" ht="12.75"/>
    <row r="136" ht="12.75"/>
  </sheetData>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C3:P119"/>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615</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616</v>
      </c>
      <c r="E9" s="31"/>
      <c r="F9" s="31"/>
      <c r="G9" s="31"/>
      <c r="H9" s="31"/>
      <c r="I9" s="31"/>
      <c r="J9" s="31"/>
      <c r="K9" s="31"/>
      <c r="L9" s="38" t="s">
        <v>56</v>
      </c>
      <c r="M9" s="38" t="s">
        <v>58</v>
      </c>
      <c r="N9" s="38" t="s">
        <v>61</v>
      </c>
      <c r="O9" s="38" t="s">
        <v>63</v>
      </c>
      <c r="P9" s="49"/>
    </row>
    <row r="10" spans="3:16" ht="12.75">
      <c r="C10" s="30"/>
      <c r="D10" s="31"/>
      <c r="E10" s="37" t="s">
        <v>402</v>
      </c>
      <c r="F10" s="31"/>
      <c r="G10" s="31"/>
      <c r="H10" s="31"/>
      <c r="I10" s="31"/>
      <c r="J10" s="31"/>
      <c r="K10" s="31" t="s">
        <v>423</v>
      </c>
      <c r="L10" s="38" t="s">
        <v>423</v>
      </c>
      <c r="M10" s="38" t="s">
        <v>59</v>
      </c>
      <c r="N10" s="38" t="s">
        <v>62</v>
      </c>
      <c r="O10" s="38" t="s">
        <v>64</v>
      </c>
      <c r="P10" s="49"/>
    </row>
    <row r="11" spans="3:16" ht="12.75">
      <c r="C11" s="30"/>
      <c r="D11" s="31"/>
      <c r="E11" s="52">
        <v>6.01</v>
      </c>
      <c r="F11" s="31" t="s">
        <v>290</v>
      </c>
      <c r="G11" s="31"/>
      <c r="H11" s="31"/>
      <c r="I11" s="31"/>
      <c r="J11" s="31"/>
      <c r="K11" s="31"/>
      <c r="L11" s="39">
        <f>L65</f>
        <v>0.8</v>
      </c>
      <c r="M11" s="31"/>
      <c r="N11" s="31"/>
      <c r="O11" s="31"/>
      <c r="P11" s="49"/>
    </row>
    <row r="12" spans="3:16" ht="12.75">
      <c r="C12" s="30"/>
      <c r="D12" s="31"/>
      <c r="E12" s="52">
        <v>6.02</v>
      </c>
      <c r="F12" s="31" t="s">
        <v>291</v>
      </c>
      <c r="G12" s="31"/>
      <c r="H12" s="31"/>
      <c r="I12" s="31"/>
      <c r="J12" s="31"/>
      <c r="K12" s="31"/>
      <c r="L12" s="39">
        <f>L69</f>
        <v>0.7</v>
      </c>
      <c r="M12" s="39">
        <f>AVERAGE(L11:L12)</f>
        <v>0.75</v>
      </c>
      <c r="N12" s="31">
        <v>70</v>
      </c>
      <c r="O12" s="53">
        <f>M12*N12</f>
        <v>52.5</v>
      </c>
      <c r="P12" s="49"/>
    </row>
    <row r="13" spans="3:16" ht="12.75">
      <c r="C13" s="30"/>
      <c r="D13" s="31"/>
      <c r="E13" s="54" t="s">
        <v>276</v>
      </c>
      <c r="F13" s="31"/>
      <c r="G13" s="31"/>
      <c r="H13" s="31"/>
      <c r="I13" s="31"/>
      <c r="J13" s="31"/>
      <c r="K13" s="31" t="s">
        <v>423</v>
      </c>
      <c r="L13" s="31"/>
      <c r="M13" s="31"/>
      <c r="N13" s="31"/>
      <c r="O13" s="31"/>
      <c r="P13" s="49"/>
    </row>
    <row r="14" spans="3:16" ht="12.75">
      <c r="C14" s="30"/>
      <c r="D14" s="31"/>
      <c r="E14" s="52">
        <v>6.03</v>
      </c>
      <c r="F14" s="31" t="s">
        <v>292</v>
      </c>
      <c r="G14" s="31"/>
      <c r="H14" s="31"/>
      <c r="I14" s="31"/>
      <c r="J14" s="31"/>
      <c r="K14" s="31"/>
      <c r="L14" s="39">
        <f>L73</f>
        <v>0.7</v>
      </c>
      <c r="M14" s="31"/>
      <c r="N14" s="31"/>
      <c r="O14" s="31"/>
      <c r="P14" s="49"/>
    </row>
    <row r="15" spans="3:16" ht="12.75">
      <c r="C15" s="30"/>
      <c r="D15" s="31"/>
      <c r="E15" s="52">
        <v>6.04</v>
      </c>
      <c r="F15" s="31" t="s">
        <v>291</v>
      </c>
      <c r="G15" s="31"/>
      <c r="H15" s="31"/>
      <c r="I15" s="31"/>
      <c r="J15" s="31"/>
      <c r="K15" s="31"/>
      <c r="L15" s="39">
        <f>L77</f>
        <v>0.7</v>
      </c>
      <c r="M15" s="39">
        <f>AVERAGE(L14:L15)</f>
        <v>0.7</v>
      </c>
      <c r="N15" s="31">
        <v>50</v>
      </c>
      <c r="O15" s="53">
        <f>M15*N15</f>
        <v>35</v>
      </c>
      <c r="P15" s="49"/>
    </row>
    <row r="16" spans="3:16" ht="12.75">
      <c r="C16" s="30"/>
      <c r="D16" s="31"/>
      <c r="E16" s="54" t="s">
        <v>281</v>
      </c>
      <c r="F16" s="31"/>
      <c r="G16" s="31"/>
      <c r="H16" s="31"/>
      <c r="I16" s="31"/>
      <c r="J16" s="31"/>
      <c r="K16" s="31" t="s">
        <v>423</v>
      </c>
      <c r="L16" s="31"/>
      <c r="M16" s="31"/>
      <c r="N16" s="31"/>
      <c r="O16" s="31"/>
      <c r="P16" s="49"/>
    </row>
    <row r="17" spans="3:16" ht="12.75">
      <c r="C17" s="30"/>
      <c r="D17" s="31"/>
      <c r="E17" s="52">
        <v>6.05</v>
      </c>
      <c r="F17" s="31" t="s">
        <v>293</v>
      </c>
      <c r="G17" s="31"/>
      <c r="H17" s="31"/>
      <c r="I17" s="31"/>
      <c r="J17" s="31"/>
      <c r="K17" s="31"/>
      <c r="L17" s="39">
        <f>L81</f>
        <v>0.7</v>
      </c>
      <c r="M17" s="31"/>
      <c r="N17" s="31"/>
      <c r="O17" s="31"/>
      <c r="P17" s="49"/>
    </row>
    <row r="18" spans="3:16" ht="12.75">
      <c r="C18" s="30"/>
      <c r="D18" s="31"/>
      <c r="E18" s="52">
        <v>6.06</v>
      </c>
      <c r="F18" s="31" t="s">
        <v>294</v>
      </c>
      <c r="G18" s="31"/>
      <c r="H18" s="31"/>
      <c r="I18" s="31"/>
      <c r="J18" s="31"/>
      <c r="K18" s="31"/>
      <c r="L18" s="39">
        <f>L85</f>
        <v>0.6</v>
      </c>
      <c r="M18" s="39">
        <f>AVERAGE(L17:L18)</f>
        <v>0.6499999999999999</v>
      </c>
      <c r="N18" s="31">
        <v>25</v>
      </c>
      <c r="O18" s="53">
        <f>M18*N18</f>
        <v>16.249999999999996</v>
      </c>
      <c r="P18" s="49"/>
    </row>
    <row r="19" spans="3:16" ht="12.75">
      <c r="C19" s="30"/>
      <c r="D19" s="31"/>
      <c r="E19" s="54" t="s">
        <v>286</v>
      </c>
      <c r="F19" s="31"/>
      <c r="G19" s="31"/>
      <c r="H19" s="31"/>
      <c r="I19" s="31"/>
      <c r="J19" s="31"/>
      <c r="K19" s="31" t="s">
        <v>423</v>
      </c>
      <c r="L19" s="31"/>
      <c r="M19" s="31"/>
      <c r="N19" s="31"/>
      <c r="O19" s="31"/>
      <c r="P19" s="49"/>
    </row>
    <row r="20" spans="3:16" ht="12.75">
      <c r="C20" s="30"/>
      <c r="D20" s="31"/>
      <c r="E20" s="52">
        <v>6.07</v>
      </c>
      <c r="F20" s="31" t="s">
        <v>295</v>
      </c>
      <c r="G20" s="31"/>
      <c r="H20" s="31"/>
      <c r="I20" s="31"/>
      <c r="J20" s="31"/>
      <c r="K20" s="31"/>
      <c r="L20" s="39">
        <f>L89</f>
        <v>0.7</v>
      </c>
      <c r="M20" s="31"/>
      <c r="N20" s="31"/>
      <c r="O20" s="31"/>
      <c r="P20" s="49"/>
    </row>
    <row r="21" spans="3:16" ht="12.75">
      <c r="C21" s="30"/>
      <c r="D21" s="31"/>
      <c r="E21" s="52">
        <v>6.08</v>
      </c>
      <c r="F21" s="31" t="s">
        <v>296</v>
      </c>
      <c r="G21" s="31"/>
      <c r="H21" s="31"/>
      <c r="I21" s="31"/>
      <c r="J21" s="31"/>
      <c r="K21" s="31"/>
      <c r="L21" s="39">
        <f>L93</f>
        <v>0.6</v>
      </c>
      <c r="M21" s="39">
        <f>AVERAGE(L20:L21)</f>
        <v>0.6499999999999999</v>
      </c>
      <c r="N21" s="31">
        <v>35</v>
      </c>
      <c r="O21" s="53">
        <f>M21*N21</f>
        <v>22.749999999999996</v>
      </c>
      <c r="P21" s="49"/>
    </row>
    <row r="22" spans="3:16" ht="12.75">
      <c r="C22" s="30"/>
      <c r="D22" s="31"/>
      <c r="E22" s="52" t="s">
        <v>423</v>
      </c>
      <c r="F22" s="31"/>
      <c r="G22" s="31"/>
      <c r="H22" s="31"/>
      <c r="I22" s="31"/>
      <c r="J22" s="31"/>
      <c r="K22" s="31"/>
      <c r="L22" s="31"/>
      <c r="M22" s="31"/>
      <c r="N22" s="31">
        <f>SUM(N12:N21)</f>
        <v>180</v>
      </c>
      <c r="O22" s="55">
        <f>SUM(O12:O21)</f>
        <v>126.5</v>
      </c>
      <c r="P22" s="49"/>
    </row>
    <row r="23" spans="3:16" ht="12.75">
      <c r="C23" s="30"/>
      <c r="D23" s="31"/>
      <c r="E23" s="31"/>
      <c r="F23" s="31"/>
      <c r="G23" s="31"/>
      <c r="H23" s="31"/>
      <c r="I23" s="31"/>
      <c r="J23" s="31"/>
      <c r="K23" s="31"/>
      <c r="L23" s="31"/>
      <c r="M23" s="31"/>
      <c r="N23" s="31"/>
      <c r="O23" s="31"/>
      <c r="P23" s="49"/>
    </row>
    <row r="24" spans="3:16" ht="12.75">
      <c r="C24" s="30"/>
      <c r="D24" s="35" t="s">
        <v>617</v>
      </c>
      <c r="E24" s="31"/>
      <c r="F24" s="31"/>
      <c r="G24" s="31"/>
      <c r="H24" s="31"/>
      <c r="I24" s="31"/>
      <c r="J24" s="31"/>
      <c r="K24" s="31"/>
      <c r="L24" s="31"/>
      <c r="M24" s="31"/>
      <c r="N24" s="31"/>
      <c r="O24" s="31"/>
      <c r="P24" s="49"/>
    </row>
    <row r="25" spans="3:16" ht="12.75">
      <c r="C25" s="30"/>
      <c r="D25" s="35"/>
      <c r="E25" s="31"/>
      <c r="F25" s="31"/>
      <c r="G25" s="31"/>
      <c r="H25" s="31"/>
      <c r="I25" s="31"/>
      <c r="J25" s="31"/>
      <c r="K25" s="31"/>
      <c r="L25" s="31"/>
      <c r="M25" s="31"/>
      <c r="N25" s="31"/>
      <c r="O25" s="31"/>
      <c r="P25" s="49"/>
    </row>
    <row r="26" spans="3:16" ht="12.75">
      <c r="C26" s="30"/>
      <c r="D26" s="59" t="s">
        <v>489</v>
      </c>
      <c r="E26" s="31"/>
      <c r="F26" s="31"/>
      <c r="G26" s="31"/>
      <c r="H26" s="31"/>
      <c r="I26" s="31"/>
      <c r="J26" s="31"/>
      <c r="K26" s="31"/>
      <c r="L26" s="31"/>
      <c r="M26" s="31"/>
      <c r="N26" s="31"/>
      <c r="O26" s="31"/>
      <c r="P26" s="49"/>
    </row>
    <row r="27" spans="3:16" ht="12.75">
      <c r="C27" s="30"/>
      <c r="D27" s="31" t="s">
        <v>652</v>
      </c>
      <c r="E27" s="31"/>
      <c r="F27" s="31"/>
      <c r="G27" s="31"/>
      <c r="H27" s="31"/>
      <c r="I27" s="31"/>
      <c r="J27" s="31"/>
      <c r="K27" s="31"/>
      <c r="L27" s="31"/>
      <c r="M27" s="31"/>
      <c r="N27" s="31"/>
      <c r="O27" s="31"/>
      <c r="P27" s="49"/>
    </row>
    <row r="28" spans="3:16" ht="12.75">
      <c r="C28" s="30"/>
      <c r="D28" s="31" t="s">
        <v>653</v>
      </c>
      <c r="E28" s="31"/>
      <c r="F28" s="31"/>
      <c r="G28" s="31"/>
      <c r="H28" s="31"/>
      <c r="I28" s="31"/>
      <c r="J28" s="31"/>
      <c r="K28" s="31"/>
      <c r="L28" s="31"/>
      <c r="M28" s="31"/>
      <c r="N28" s="31"/>
      <c r="O28" s="31"/>
      <c r="P28" s="49"/>
    </row>
    <row r="29" spans="3:16" ht="12.75">
      <c r="C29" s="30"/>
      <c r="D29" s="31" t="s">
        <v>654</v>
      </c>
      <c r="E29" s="31"/>
      <c r="F29" s="31"/>
      <c r="G29" s="31"/>
      <c r="H29" s="31"/>
      <c r="I29" s="31"/>
      <c r="J29" s="31"/>
      <c r="K29" s="31"/>
      <c r="L29" s="31"/>
      <c r="M29" s="31"/>
      <c r="N29" s="31"/>
      <c r="O29" s="31"/>
      <c r="P29" s="49"/>
    </row>
    <row r="30" spans="3:16" ht="12.75">
      <c r="C30" s="30"/>
      <c r="D30" s="31" t="s">
        <v>655</v>
      </c>
      <c r="E30" s="31"/>
      <c r="F30" s="31"/>
      <c r="G30" s="31"/>
      <c r="H30" s="31"/>
      <c r="I30" s="31"/>
      <c r="J30" s="31"/>
      <c r="K30" s="31"/>
      <c r="L30" s="31"/>
      <c r="M30" s="31"/>
      <c r="N30" s="31"/>
      <c r="O30" s="31"/>
      <c r="P30" s="49"/>
    </row>
    <row r="31" spans="3:16" ht="12.75">
      <c r="C31" s="30"/>
      <c r="D31" s="31" t="s">
        <v>656</v>
      </c>
      <c r="E31" s="31"/>
      <c r="F31" s="31"/>
      <c r="G31" s="31"/>
      <c r="H31" s="31"/>
      <c r="I31" s="31"/>
      <c r="J31" s="31"/>
      <c r="K31" s="31"/>
      <c r="L31" s="31"/>
      <c r="M31" s="31"/>
      <c r="N31" s="31"/>
      <c r="O31" s="31"/>
      <c r="P31" s="49"/>
    </row>
    <row r="32" spans="3:16" ht="12.75">
      <c r="C32" s="30"/>
      <c r="D32" s="31" t="s">
        <v>657</v>
      </c>
      <c r="E32" s="31"/>
      <c r="F32" s="31"/>
      <c r="G32" s="31"/>
      <c r="H32" s="31"/>
      <c r="I32" s="31"/>
      <c r="J32" s="31"/>
      <c r="K32" s="31"/>
      <c r="L32" s="31"/>
      <c r="M32" s="31"/>
      <c r="N32" s="31"/>
      <c r="O32" s="31"/>
      <c r="P32" s="49"/>
    </row>
    <row r="33" spans="3:16" ht="12.75">
      <c r="C33" s="30"/>
      <c r="D33" s="31"/>
      <c r="E33" s="31"/>
      <c r="F33" s="31"/>
      <c r="G33" s="31"/>
      <c r="H33" s="31"/>
      <c r="I33" s="31"/>
      <c r="J33" s="31"/>
      <c r="K33" s="31"/>
      <c r="L33" s="31"/>
      <c r="M33" s="31"/>
      <c r="N33" s="31"/>
      <c r="O33" s="31"/>
      <c r="P33" s="49"/>
    </row>
    <row r="34" spans="3:16" ht="12.75">
      <c r="C34" s="30"/>
      <c r="D34" s="59" t="s">
        <v>495</v>
      </c>
      <c r="E34" s="31"/>
      <c r="F34" s="31"/>
      <c r="G34" s="31"/>
      <c r="H34" s="31"/>
      <c r="I34" s="31"/>
      <c r="J34" s="31"/>
      <c r="K34" s="31"/>
      <c r="L34" s="31"/>
      <c r="M34" s="31"/>
      <c r="N34" s="31"/>
      <c r="O34" s="31"/>
      <c r="P34" s="49"/>
    </row>
    <row r="35" spans="3:16" ht="12.75">
      <c r="C35" s="30"/>
      <c r="D35" s="31" t="s">
        <v>658</v>
      </c>
      <c r="E35" s="31"/>
      <c r="F35" s="31"/>
      <c r="G35" s="31"/>
      <c r="H35" s="31"/>
      <c r="I35" s="31"/>
      <c r="J35" s="31"/>
      <c r="K35" s="31"/>
      <c r="L35" s="31"/>
      <c r="M35" s="31"/>
      <c r="N35" s="31"/>
      <c r="O35" s="31"/>
      <c r="P35" s="49"/>
    </row>
    <row r="36" spans="3:16" ht="12.75">
      <c r="C36" s="30"/>
      <c r="D36" s="31" t="s">
        <v>659</v>
      </c>
      <c r="E36" s="31"/>
      <c r="F36" s="31"/>
      <c r="G36" s="31"/>
      <c r="H36" s="31"/>
      <c r="I36" s="31"/>
      <c r="J36" s="31"/>
      <c r="K36" s="31"/>
      <c r="L36" s="31"/>
      <c r="M36" s="31"/>
      <c r="N36" s="31"/>
      <c r="O36" s="31"/>
      <c r="P36" s="49"/>
    </row>
    <row r="37" spans="3:16" ht="12.75">
      <c r="C37" s="30"/>
      <c r="D37" s="31" t="s">
        <v>660</v>
      </c>
      <c r="E37" s="31"/>
      <c r="F37" s="31"/>
      <c r="G37" s="31"/>
      <c r="H37" s="31"/>
      <c r="I37" s="31"/>
      <c r="J37" s="31"/>
      <c r="K37" s="31"/>
      <c r="L37" s="31"/>
      <c r="M37" s="31"/>
      <c r="N37" s="31"/>
      <c r="O37" s="31"/>
      <c r="P37" s="49"/>
    </row>
    <row r="38" spans="3:16" ht="12.75">
      <c r="C38" s="30"/>
      <c r="D38" s="31" t="s">
        <v>661</v>
      </c>
      <c r="E38" s="31"/>
      <c r="F38" s="31"/>
      <c r="G38" s="31"/>
      <c r="H38" s="31"/>
      <c r="I38" s="31"/>
      <c r="J38" s="31"/>
      <c r="K38" s="31"/>
      <c r="L38" s="31"/>
      <c r="M38" s="31"/>
      <c r="N38" s="31"/>
      <c r="O38" s="31"/>
      <c r="P38" s="49"/>
    </row>
    <row r="39" spans="3:16" ht="12.75">
      <c r="C39" s="30"/>
      <c r="D39" s="31" t="s">
        <v>662</v>
      </c>
      <c r="E39" s="31"/>
      <c r="F39" s="31"/>
      <c r="G39" s="31"/>
      <c r="H39" s="31"/>
      <c r="I39" s="31"/>
      <c r="J39" s="31"/>
      <c r="K39" s="31"/>
      <c r="L39" s="31"/>
      <c r="M39" s="31"/>
      <c r="N39" s="31"/>
      <c r="O39" s="31"/>
      <c r="P39" s="49"/>
    </row>
    <row r="40" spans="3:16" ht="12.75">
      <c r="C40" s="30"/>
      <c r="D40" s="31"/>
      <c r="E40" s="31"/>
      <c r="F40" s="31"/>
      <c r="G40" s="31"/>
      <c r="H40" s="31"/>
      <c r="I40" s="31"/>
      <c r="J40" s="31"/>
      <c r="K40" s="31"/>
      <c r="L40" s="31"/>
      <c r="M40" s="31"/>
      <c r="N40" s="31"/>
      <c r="O40" s="31"/>
      <c r="P40" s="49"/>
    </row>
    <row r="41" spans="3:16" ht="12.75">
      <c r="C41" s="30"/>
      <c r="D41" s="59" t="s">
        <v>499</v>
      </c>
      <c r="E41" s="31"/>
      <c r="F41" s="31"/>
      <c r="G41" s="31"/>
      <c r="H41" s="31"/>
      <c r="I41" s="31"/>
      <c r="J41" s="31"/>
      <c r="K41" s="31"/>
      <c r="L41" s="31"/>
      <c r="M41" s="31"/>
      <c r="N41" s="31"/>
      <c r="O41" s="31"/>
      <c r="P41" s="49"/>
    </row>
    <row r="42" spans="3:16" ht="12.75">
      <c r="C42" s="30"/>
      <c r="D42" s="31" t="s">
        <v>663</v>
      </c>
      <c r="E42" s="31"/>
      <c r="F42" s="31"/>
      <c r="G42" s="31"/>
      <c r="H42" s="31"/>
      <c r="I42" s="31"/>
      <c r="J42" s="31"/>
      <c r="K42" s="31"/>
      <c r="L42" s="31"/>
      <c r="M42" s="31"/>
      <c r="N42" s="31"/>
      <c r="O42" s="31"/>
      <c r="P42" s="49"/>
    </row>
    <row r="43" spans="3:16" ht="12.75">
      <c r="C43" s="30"/>
      <c r="D43" s="31" t="s">
        <v>664</v>
      </c>
      <c r="E43" s="31"/>
      <c r="F43" s="31"/>
      <c r="G43" s="31"/>
      <c r="H43" s="31"/>
      <c r="I43" s="31"/>
      <c r="J43" s="31"/>
      <c r="K43" s="31"/>
      <c r="L43" s="31"/>
      <c r="M43" s="31"/>
      <c r="N43" s="31"/>
      <c r="O43" s="31"/>
      <c r="P43" s="49"/>
    </row>
    <row r="44" spans="3:16" ht="12.75">
      <c r="C44" s="30"/>
      <c r="D44" s="31" t="s">
        <v>665</v>
      </c>
      <c r="E44" s="31"/>
      <c r="F44" s="31"/>
      <c r="G44" s="31"/>
      <c r="H44" s="31"/>
      <c r="I44" s="31"/>
      <c r="J44" s="31"/>
      <c r="K44" s="31"/>
      <c r="L44" s="31"/>
      <c r="M44" s="31"/>
      <c r="N44" s="31"/>
      <c r="O44" s="31"/>
      <c r="P44" s="49"/>
    </row>
    <row r="45" spans="3:16" ht="12.75">
      <c r="C45" s="30"/>
      <c r="D45" s="31"/>
      <c r="E45" s="31"/>
      <c r="F45" s="31"/>
      <c r="G45" s="31"/>
      <c r="H45" s="31"/>
      <c r="I45" s="31"/>
      <c r="J45" s="31"/>
      <c r="K45" s="31"/>
      <c r="L45" s="31"/>
      <c r="M45" s="31"/>
      <c r="N45" s="31"/>
      <c r="O45" s="31"/>
      <c r="P45" s="49"/>
    </row>
    <row r="46" spans="3:16" ht="12.75">
      <c r="C46" s="30"/>
      <c r="D46" s="59" t="s">
        <v>505</v>
      </c>
      <c r="E46" s="31"/>
      <c r="F46" s="31"/>
      <c r="G46" s="31"/>
      <c r="H46" s="31"/>
      <c r="I46" s="31"/>
      <c r="J46" s="31"/>
      <c r="K46" s="31"/>
      <c r="L46" s="31"/>
      <c r="M46" s="31"/>
      <c r="N46" s="31"/>
      <c r="O46" s="31"/>
      <c r="P46" s="49"/>
    </row>
    <row r="47" spans="3:16" ht="12.75">
      <c r="C47" s="30"/>
      <c r="D47" s="31" t="s">
        <v>666</v>
      </c>
      <c r="E47" s="31"/>
      <c r="F47" s="31"/>
      <c r="G47" s="31"/>
      <c r="H47" s="31"/>
      <c r="I47" s="31"/>
      <c r="J47" s="31"/>
      <c r="K47" s="31"/>
      <c r="L47" s="31"/>
      <c r="M47" s="31"/>
      <c r="N47" s="31"/>
      <c r="O47" s="31"/>
      <c r="P47" s="49"/>
    </row>
    <row r="48" spans="3:16" ht="12.75">
      <c r="C48" s="30"/>
      <c r="D48" s="31" t="s">
        <v>667</v>
      </c>
      <c r="E48" s="31"/>
      <c r="F48" s="31"/>
      <c r="G48" s="31"/>
      <c r="H48" s="31"/>
      <c r="I48" s="31"/>
      <c r="J48" s="31"/>
      <c r="K48" s="31"/>
      <c r="L48" s="31"/>
      <c r="M48" s="31"/>
      <c r="N48" s="31"/>
      <c r="O48" s="31"/>
      <c r="P48" s="49"/>
    </row>
    <row r="49" spans="3:16" ht="12.75">
      <c r="C49" s="30"/>
      <c r="D49" s="31" t="s">
        <v>668</v>
      </c>
      <c r="E49" s="31"/>
      <c r="F49" s="31"/>
      <c r="G49" s="31"/>
      <c r="H49" s="31"/>
      <c r="I49" s="31"/>
      <c r="J49" s="31"/>
      <c r="K49" s="31"/>
      <c r="L49" s="31"/>
      <c r="M49" s="31"/>
      <c r="N49" s="31"/>
      <c r="O49" s="31"/>
      <c r="P49" s="49"/>
    </row>
    <row r="50" spans="3:16" ht="12.75">
      <c r="C50" s="30"/>
      <c r="D50" s="31" t="s">
        <v>669</v>
      </c>
      <c r="E50" s="31"/>
      <c r="F50" s="31"/>
      <c r="G50" s="31"/>
      <c r="H50" s="31"/>
      <c r="I50" s="31"/>
      <c r="J50" s="31"/>
      <c r="K50" s="31"/>
      <c r="L50" s="31"/>
      <c r="M50" s="31"/>
      <c r="N50" s="31"/>
      <c r="O50" s="31"/>
      <c r="P50" s="49"/>
    </row>
    <row r="51" spans="3:16" ht="12.75">
      <c r="C51" s="30"/>
      <c r="D51" s="31"/>
      <c r="E51" s="31"/>
      <c r="F51" s="31"/>
      <c r="G51" s="31"/>
      <c r="H51" s="31"/>
      <c r="I51" s="31"/>
      <c r="J51" s="31"/>
      <c r="K51" s="31"/>
      <c r="L51" s="31"/>
      <c r="M51" s="31"/>
      <c r="N51" s="31"/>
      <c r="O51" s="31"/>
      <c r="P51" s="49"/>
    </row>
    <row r="52" spans="3:16" ht="12.75">
      <c r="C52" s="30"/>
      <c r="D52" s="59" t="s">
        <v>510</v>
      </c>
      <c r="E52" s="31"/>
      <c r="F52" s="31"/>
      <c r="G52" s="31"/>
      <c r="H52" s="31"/>
      <c r="I52" s="31"/>
      <c r="J52" s="31"/>
      <c r="K52" s="31"/>
      <c r="L52" s="31"/>
      <c r="M52" s="31"/>
      <c r="N52" s="31"/>
      <c r="O52" s="31"/>
      <c r="P52" s="49"/>
    </row>
    <row r="53" spans="3:16" ht="12.75">
      <c r="C53" s="30"/>
      <c r="D53" s="31" t="s">
        <v>670</v>
      </c>
      <c r="E53" s="31"/>
      <c r="F53" s="31"/>
      <c r="G53" s="31"/>
      <c r="H53" s="31"/>
      <c r="I53" s="31"/>
      <c r="J53" s="31"/>
      <c r="K53" s="31"/>
      <c r="L53" s="31"/>
      <c r="M53" s="31"/>
      <c r="N53" s="31"/>
      <c r="O53" s="31"/>
      <c r="P53" s="49"/>
    </row>
    <row r="54" spans="3:16" ht="12.75">
      <c r="C54" s="30"/>
      <c r="D54" s="31" t="s">
        <v>671</v>
      </c>
      <c r="E54" s="31"/>
      <c r="F54" s="31"/>
      <c r="G54" s="31"/>
      <c r="H54" s="31"/>
      <c r="I54" s="31"/>
      <c r="J54" s="31"/>
      <c r="K54" s="31"/>
      <c r="L54" s="31"/>
      <c r="M54" s="31"/>
      <c r="N54" s="31"/>
      <c r="O54" s="31"/>
      <c r="P54" s="49"/>
    </row>
    <row r="55" spans="3:16" ht="12.75">
      <c r="C55" s="30"/>
      <c r="D55" s="31" t="s">
        <v>672</v>
      </c>
      <c r="E55" s="31"/>
      <c r="F55" s="31"/>
      <c r="G55" s="31"/>
      <c r="H55" s="31"/>
      <c r="I55" s="31"/>
      <c r="J55" s="31"/>
      <c r="K55" s="31"/>
      <c r="L55" s="31"/>
      <c r="M55" s="31"/>
      <c r="N55" s="31"/>
      <c r="O55" s="31"/>
      <c r="P55" s="49"/>
    </row>
    <row r="56" spans="3:16" ht="12.75">
      <c r="C56" s="30"/>
      <c r="D56" s="31" t="s">
        <v>423</v>
      </c>
      <c r="E56" s="31"/>
      <c r="F56" s="31"/>
      <c r="G56" s="31"/>
      <c r="H56" s="31"/>
      <c r="I56" s="31"/>
      <c r="J56" s="31"/>
      <c r="K56" s="31"/>
      <c r="L56" s="31"/>
      <c r="M56" s="31"/>
      <c r="N56" s="31"/>
      <c r="O56" s="31"/>
      <c r="P56" s="49"/>
    </row>
    <row r="57" spans="3:16" ht="12.75">
      <c r="C57" s="30"/>
      <c r="D57" s="31"/>
      <c r="E57" s="31"/>
      <c r="F57" s="31"/>
      <c r="G57" s="31"/>
      <c r="H57" s="31"/>
      <c r="I57" s="31"/>
      <c r="J57" s="31"/>
      <c r="K57" s="31"/>
      <c r="L57" s="31"/>
      <c r="M57" s="31"/>
      <c r="N57" s="31"/>
      <c r="O57" s="31"/>
      <c r="P57" s="49"/>
    </row>
    <row r="58" spans="3:16" ht="12.75">
      <c r="C58" s="30"/>
      <c r="D58" s="35" t="s">
        <v>618</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31"/>
      <c r="E60" s="60" t="s">
        <v>555</v>
      </c>
      <c r="F60" s="60"/>
      <c r="G60" s="60"/>
      <c r="H60" s="60"/>
      <c r="I60" s="60"/>
      <c r="J60" s="60"/>
      <c r="K60" s="60"/>
      <c r="L60" s="60" t="s">
        <v>555</v>
      </c>
      <c r="M60" s="31"/>
      <c r="N60" s="31"/>
      <c r="O60" s="31"/>
      <c r="P60" s="49"/>
    </row>
    <row r="61" spans="3:16" ht="12.75">
      <c r="C61" s="30"/>
      <c r="D61" s="31"/>
      <c r="E61" s="60" t="s">
        <v>556</v>
      </c>
      <c r="F61" s="60"/>
      <c r="G61" s="61" t="s">
        <v>557</v>
      </c>
      <c r="H61" s="60"/>
      <c r="I61" s="60"/>
      <c r="J61" s="60"/>
      <c r="K61" s="60"/>
      <c r="L61" s="60" t="s">
        <v>434</v>
      </c>
      <c r="M61" s="31"/>
      <c r="N61" s="31"/>
      <c r="O61" s="31"/>
      <c r="P61" s="49"/>
    </row>
    <row r="62" spans="3:16" ht="12.75">
      <c r="C62" s="30"/>
      <c r="D62" s="31"/>
      <c r="E62" s="31"/>
      <c r="F62" s="31"/>
      <c r="G62" s="31"/>
      <c r="H62" s="31"/>
      <c r="I62" s="31"/>
      <c r="J62" s="31"/>
      <c r="K62" s="31"/>
      <c r="L62" s="31"/>
      <c r="M62" s="31"/>
      <c r="N62" s="31"/>
      <c r="O62" s="31"/>
      <c r="P62" s="49"/>
    </row>
    <row r="63" spans="3:16" ht="12.75">
      <c r="C63" s="30"/>
      <c r="D63" s="31"/>
      <c r="E63" s="52">
        <v>6.01</v>
      </c>
      <c r="F63" s="31" t="s">
        <v>272</v>
      </c>
      <c r="G63" s="31"/>
      <c r="H63" s="31"/>
      <c r="I63" s="31"/>
      <c r="J63" s="31"/>
      <c r="K63" s="31"/>
      <c r="L63" s="31"/>
      <c r="M63" s="31"/>
      <c r="N63" s="31"/>
      <c r="O63" s="31"/>
      <c r="P63" s="49"/>
    </row>
    <row r="64" spans="3:16" ht="12.75">
      <c r="C64" s="30"/>
      <c r="D64" s="31"/>
      <c r="E64" s="52"/>
      <c r="F64" s="31" t="s">
        <v>273</v>
      </c>
      <c r="G64" s="31"/>
      <c r="H64" s="31"/>
      <c r="I64" s="31"/>
      <c r="J64" s="31"/>
      <c r="K64" s="31"/>
      <c r="L64" s="31"/>
      <c r="M64" s="31"/>
      <c r="N64" s="31"/>
      <c r="O64" s="31"/>
      <c r="P64" s="49"/>
    </row>
    <row r="65" spans="3:16" ht="12.75">
      <c r="C65" s="30"/>
      <c r="D65" s="31"/>
      <c r="E65" s="52"/>
      <c r="F65" s="39">
        <v>0</v>
      </c>
      <c r="G65" s="39">
        <v>1</v>
      </c>
      <c r="H65" s="31"/>
      <c r="I65" s="31"/>
      <c r="J65" s="31" t="s">
        <v>559</v>
      </c>
      <c r="K65" s="31"/>
      <c r="L65" s="62">
        <v>0.8</v>
      </c>
      <c r="M65" s="31"/>
      <c r="N65" s="31"/>
      <c r="O65" s="31"/>
      <c r="P65" s="49"/>
    </row>
    <row r="66" spans="3:16" ht="12.75">
      <c r="C66" s="30"/>
      <c r="D66" s="31"/>
      <c r="E66" s="31"/>
      <c r="F66" s="31"/>
      <c r="G66" s="31"/>
      <c r="H66" s="31"/>
      <c r="I66" s="31"/>
      <c r="J66" s="31"/>
      <c r="K66" s="31"/>
      <c r="L66" s="31"/>
      <c r="M66" s="31"/>
      <c r="N66" s="31"/>
      <c r="O66" s="31"/>
      <c r="P66" s="49"/>
    </row>
    <row r="67" spans="3:16" ht="12.75">
      <c r="C67" s="30"/>
      <c r="D67" s="31"/>
      <c r="E67" s="31">
        <v>6.02</v>
      </c>
      <c r="F67" s="31" t="s">
        <v>274</v>
      </c>
      <c r="G67" s="31"/>
      <c r="H67" s="31"/>
      <c r="I67" s="31"/>
      <c r="J67" s="31"/>
      <c r="K67" s="31"/>
      <c r="L67" s="31"/>
      <c r="M67" s="31"/>
      <c r="N67" s="31"/>
      <c r="O67" s="31"/>
      <c r="P67" s="49"/>
    </row>
    <row r="68" spans="3:16" ht="12.75">
      <c r="C68" s="30"/>
      <c r="D68" s="31"/>
      <c r="E68" s="31"/>
      <c r="F68" s="31" t="s">
        <v>275</v>
      </c>
      <c r="G68" s="31"/>
      <c r="H68" s="31"/>
      <c r="I68" s="31"/>
      <c r="J68" s="31"/>
      <c r="K68" s="31"/>
      <c r="L68" s="31"/>
      <c r="M68" s="31"/>
      <c r="N68" s="31"/>
      <c r="O68" s="31"/>
      <c r="P68" s="49"/>
    </row>
    <row r="69" spans="3:16" ht="12.75">
      <c r="C69" s="30"/>
      <c r="D69" s="31"/>
      <c r="E69" s="31"/>
      <c r="F69" s="39">
        <v>0</v>
      </c>
      <c r="G69" s="39">
        <v>1</v>
      </c>
      <c r="H69" s="31"/>
      <c r="I69" s="31"/>
      <c r="J69" s="31" t="s">
        <v>559</v>
      </c>
      <c r="K69" s="31"/>
      <c r="L69" s="62">
        <v>0.7</v>
      </c>
      <c r="M69" s="31"/>
      <c r="N69" s="31"/>
      <c r="O69" s="31"/>
      <c r="P69" s="49"/>
    </row>
    <row r="70" spans="3:16" ht="12.75">
      <c r="C70" s="30"/>
      <c r="D70" s="31"/>
      <c r="E70" s="31"/>
      <c r="F70" s="31"/>
      <c r="G70" s="31"/>
      <c r="H70" s="31"/>
      <c r="I70" s="31"/>
      <c r="J70" s="31"/>
      <c r="K70" s="31"/>
      <c r="L70" s="31"/>
      <c r="M70" s="31"/>
      <c r="N70" s="31"/>
      <c r="O70" s="31"/>
      <c r="P70" s="49"/>
    </row>
    <row r="71" spans="3:16" ht="12.75">
      <c r="C71" s="30"/>
      <c r="D71" s="31"/>
      <c r="E71" s="31">
        <v>6.03</v>
      </c>
      <c r="F71" s="31" t="s">
        <v>277</v>
      </c>
      <c r="G71" s="31"/>
      <c r="H71" s="31"/>
      <c r="I71" s="31"/>
      <c r="J71" s="31"/>
      <c r="K71" s="31"/>
      <c r="L71" s="31"/>
      <c r="M71" s="31"/>
      <c r="N71" s="31"/>
      <c r="O71" s="31"/>
      <c r="P71" s="49"/>
    </row>
    <row r="72" spans="3:16" ht="12.75">
      <c r="C72" s="30"/>
      <c r="D72" s="31"/>
      <c r="E72" s="31"/>
      <c r="F72" s="31" t="s">
        <v>278</v>
      </c>
      <c r="G72" s="31"/>
      <c r="H72" s="31"/>
      <c r="I72" s="31"/>
      <c r="J72" s="31"/>
      <c r="K72" s="31"/>
      <c r="L72" s="31"/>
      <c r="M72" s="31"/>
      <c r="N72" s="31"/>
      <c r="O72" s="31"/>
      <c r="P72" s="49"/>
    </row>
    <row r="73" spans="3:16" ht="12.75">
      <c r="C73" s="30"/>
      <c r="D73" s="31"/>
      <c r="E73" s="31"/>
      <c r="F73" s="39">
        <v>0</v>
      </c>
      <c r="G73" s="39">
        <v>1</v>
      </c>
      <c r="H73" s="31"/>
      <c r="I73" s="31"/>
      <c r="J73" s="31" t="s">
        <v>559</v>
      </c>
      <c r="K73" s="31"/>
      <c r="L73" s="62">
        <v>0.7</v>
      </c>
      <c r="M73" s="31"/>
      <c r="N73" s="31"/>
      <c r="O73" s="31"/>
      <c r="P73" s="49"/>
    </row>
    <row r="74" spans="3:16" ht="12.75">
      <c r="C74" s="30"/>
      <c r="D74" s="31"/>
      <c r="E74" s="31"/>
      <c r="F74" s="31"/>
      <c r="G74" s="31"/>
      <c r="H74" s="31"/>
      <c r="I74" s="31"/>
      <c r="J74" s="31"/>
      <c r="K74" s="31"/>
      <c r="L74" s="31"/>
      <c r="M74" s="31"/>
      <c r="N74" s="31"/>
      <c r="O74" s="31"/>
      <c r="P74" s="49"/>
    </row>
    <row r="75" spans="3:16" ht="12.75">
      <c r="C75" s="30"/>
      <c r="D75" s="31"/>
      <c r="E75" s="31">
        <v>6.04</v>
      </c>
      <c r="F75" s="31" t="s">
        <v>279</v>
      </c>
      <c r="G75" s="31"/>
      <c r="H75" s="31"/>
      <c r="I75" s="31"/>
      <c r="J75" s="31"/>
      <c r="K75" s="31"/>
      <c r="L75" s="31"/>
      <c r="M75" s="31"/>
      <c r="N75" s="31"/>
      <c r="O75" s="31"/>
      <c r="P75" s="49"/>
    </row>
    <row r="76" spans="3:16" ht="12.75">
      <c r="C76" s="30"/>
      <c r="D76" s="31"/>
      <c r="E76" s="31"/>
      <c r="F76" s="31" t="s">
        <v>280</v>
      </c>
      <c r="G76" s="31"/>
      <c r="H76" s="31"/>
      <c r="I76" s="31"/>
      <c r="J76" s="31"/>
      <c r="K76" s="31"/>
      <c r="L76" s="31"/>
      <c r="M76" s="31"/>
      <c r="N76" s="31"/>
      <c r="O76" s="31"/>
      <c r="P76" s="49"/>
    </row>
    <row r="77" spans="3:16" ht="12.75">
      <c r="C77" s="30"/>
      <c r="D77" s="31"/>
      <c r="E77" s="31"/>
      <c r="F77" s="39">
        <v>0</v>
      </c>
      <c r="G77" s="39">
        <v>1</v>
      </c>
      <c r="H77" s="31"/>
      <c r="I77" s="31"/>
      <c r="J77" s="31" t="s">
        <v>559</v>
      </c>
      <c r="K77" s="31"/>
      <c r="L77" s="62">
        <v>0.7</v>
      </c>
      <c r="M77" s="31"/>
      <c r="N77" s="31"/>
      <c r="O77" s="31"/>
      <c r="P77" s="49"/>
    </row>
    <row r="78" spans="3:16" ht="12.75">
      <c r="C78" s="30"/>
      <c r="D78" s="31"/>
      <c r="E78" s="31"/>
      <c r="F78" s="31"/>
      <c r="G78" s="31"/>
      <c r="H78" s="31"/>
      <c r="I78" s="31"/>
      <c r="J78" s="31"/>
      <c r="K78" s="31"/>
      <c r="L78" s="31"/>
      <c r="M78" s="31"/>
      <c r="N78" s="31"/>
      <c r="O78" s="31"/>
      <c r="P78" s="49"/>
    </row>
    <row r="79" spans="3:16" ht="12.75">
      <c r="C79" s="30"/>
      <c r="D79" s="31"/>
      <c r="E79" s="31">
        <v>6.05</v>
      </c>
      <c r="F79" s="31" t="s">
        <v>282</v>
      </c>
      <c r="G79" s="31"/>
      <c r="H79" s="31"/>
      <c r="I79" s="31"/>
      <c r="J79" s="31"/>
      <c r="K79" s="31"/>
      <c r="L79" s="31"/>
      <c r="M79" s="31"/>
      <c r="N79" s="31"/>
      <c r="O79" s="31"/>
      <c r="P79" s="49"/>
    </row>
    <row r="80" spans="3:16" ht="12.75">
      <c r="C80" s="30"/>
      <c r="D80" s="31"/>
      <c r="E80" s="52"/>
      <c r="F80" s="31" t="s">
        <v>283</v>
      </c>
      <c r="G80" s="31"/>
      <c r="H80" s="31"/>
      <c r="I80" s="31"/>
      <c r="J80" s="31"/>
      <c r="K80" s="31"/>
      <c r="L80" s="31"/>
      <c r="M80" s="31"/>
      <c r="N80" s="31"/>
      <c r="O80" s="31"/>
      <c r="P80" s="49"/>
    </row>
    <row r="81" spans="3:16" ht="12.75">
      <c r="C81" s="30"/>
      <c r="D81" s="31"/>
      <c r="E81" s="52"/>
      <c r="F81" s="39">
        <v>0</v>
      </c>
      <c r="G81" s="39">
        <v>1</v>
      </c>
      <c r="H81" s="31"/>
      <c r="I81" s="31"/>
      <c r="J81" s="31" t="s">
        <v>559</v>
      </c>
      <c r="K81" s="31"/>
      <c r="L81" s="62">
        <v>0.7</v>
      </c>
      <c r="M81" s="31"/>
      <c r="N81" s="31"/>
      <c r="O81" s="31"/>
      <c r="P81" s="49"/>
    </row>
    <row r="82" spans="3:16" ht="12.75">
      <c r="C82" s="30"/>
      <c r="D82" s="31"/>
      <c r="E82" s="52"/>
      <c r="F82" s="31"/>
      <c r="G82" s="31"/>
      <c r="H82" s="31"/>
      <c r="I82" s="31"/>
      <c r="J82" s="31"/>
      <c r="K82" s="31"/>
      <c r="L82" s="31"/>
      <c r="M82" s="31"/>
      <c r="N82" s="31"/>
      <c r="O82" s="31"/>
      <c r="P82" s="49"/>
    </row>
    <row r="83" spans="3:16" ht="12.75">
      <c r="C83" s="30"/>
      <c r="D83" s="31"/>
      <c r="E83" s="52">
        <v>6.06</v>
      </c>
      <c r="F83" s="31" t="s">
        <v>284</v>
      </c>
      <c r="G83" s="31"/>
      <c r="H83" s="31"/>
      <c r="I83" s="31"/>
      <c r="J83" s="31"/>
      <c r="K83" s="31"/>
      <c r="L83" s="31"/>
      <c r="M83" s="31"/>
      <c r="N83" s="31"/>
      <c r="O83" s="31"/>
      <c r="P83" s="49"/>
    </row>
    <row r="84" spans="3:16" ht="12.75">
      <c r="C84" s="30"/>
      <c r="D84" s="31"/>
      <c r="E84" s="52"/>
      <c r="F84" s="31" t="s">
        <v>285</v>
      </c>
      <c r="G84" s="31"/>
      <c r="H84" s="31"/>
      <c r="I84" s="31"/>
      <c r="J84" s="31"/>
      <c r="K84" s="31"/>
      <c r="L84" s="31"/>
      <c r="M84" s="31"/>
      <c r="N84" s="31"/>
      <c r="O84" s="31"/>
      <c r="P84" s="49"/>
    </row>
    <row r="85" spans="3:16" ht="12.75">
      <c r="C85" s="30"/>
      <c r="D85" s="31"/>
      <c r="E85" s="52"/>
      <c r="F85" s="39">
        <v>0</v>
      </c>
      <c r="G85" s="39">
        <v>1</v>
      </c>
      <c r="H85" s="31"/>
      <c r="I85" s="31"/>
      <c r="J85" s="31" t="s">
        <v>559</v>
      </c>
      <c r="K85" s="31"/>
      <c r="L85" s="62">
        <v>0.6</v>
      </c>
      <c r="M85" s="31"/>
      <c r="N85" s="31"/>
      <c r="O85" s="31"/>
      <c r="P85" s="49"/>
    </row>
    <row r="86" spans="3:16" ht="12.75">
      <c r="C86" s="30"/>
      <c r="D86" s="31"/>
      <c r="E86" s="52"/>
      <c r="F86" s="31"/>
      <c r="G86" s="31"/>
      <c r="H86" s="31"/>
      <c r="I86" s="31"/>
      <c r="J86" s="31"/>
      <c r="K86" s="31"/>
      <c r="L86" s="31"/>
      <c r="M86" s="31"/>
      <c r="N86" s="31"/>
      <c r="O86" s="31"/>
      <c r="P86" s="49"/>
    </row>
    <row r="87" spans="3:16" ht="12.75">
      <c r="C87" s="30"/>
      <c r="D87" s="31"/>
      <c r="E87" s="52">
        <v>6.07</v>
      </c>
      <c r="F87" s="31" t="s">
        <v>287</v>
      </c>
      <c r="G87" s="31"/>
      <c r="H87" s="31"/>
      <c r="I87" s="31"/>
      <c r="J87" s="31"/>
      <c r="K87" s="31"/>
      <c r="L87" s="31"/>
      <c r="M87" s="31"/>
      <c r="N87" s="31"/>
      <c r="O87" s="31"/>
      <c r="P87" s="49"/>
    </row>
    <row r="88" spans="3:16" ht="12.75">
      <c r="C88" s="30"/>
      <c r="D88" s="31"/>
      <c r="E88" s="52"/>
      <c r="F88" s="31" t="s">
        <v>173</v>
      </c>
      <c r="G88" s="31"/>
      <c r="H88" s="31"/>
      <c r="I88" s="31"/>
      <c r="J88" s="31"/>
      <c r="K88" s="31"/>
      <c r="L88" s="31"/>
      <c r="M88" s="31"/>
      <c r="N88" s="31"/>
      <c r="O88" s="31"/>
      <c r="P88" s="49"/>
    </row>
    <row r="89" spans="3:16" ht="12.75">
      <c r="C89" s="30"/>
      <c r="D89" s="31"/>
      <c r="E89" s="52"/>
      <c r="F89" s="39">
        <v>0</v>
      </c>
      <c r="G89" s="39">
        <v>1</v>
      </c>
      <c r="H89" s="31"/>
      <c r="I89" s="31"/>
      <c r="J89" s="31" t="s">
        <v>559</v>
      </c>
      <c r="K89" s="31"/>
      <c r="L89" s="62">
        <v>0.7</v>
      </c>
      <c r="M89" s="31"/>
      <c r="N89" s="31"/>
      <c r="O89" s="31"/>
      <c r="P89" s="49"/>
    </row>
    <row r="90" spans="3:16" ht="12.75">
      <c r="C90" s="30"/>
      <c r="D90" s="31"/>
      <c r="E90" s="52"/>
      <c r="F90" s="31"/>
      <c r="G90" s="31"/>
      <c r="H90" s="31"/>
      <c r="I90" s="31"/>
      <c r="J90" s="31"/>
      <c r="K90" s="31"/>
      <c r="L90" s="31"/>
      <c r="M90" s="31"/>
      <c r="N90" s="31"/>
      <c r="O90" s="31"/>
      <c r="P90" s="49"/>
    </row>
    <row r="91" spans="3:16" ht="12.75">
      <c r="C91" s="30"/>
      <c r="D91" s="31"/>
      <c r="E91" s="52">
        <v>6.08</v>
      </c>
      <c r="F91" s="31" t="s">
        <v>288</v>
      </c>
      <c r="G91" s="31"/>
      <c r="H91" s="31"/>
      <c r="I91" s="31"/>
      <c r="J91" s="31"/>
      <c r="K91" s="31"/>
      <c r="L91" s="31"/>
      <c r="M91" s="31"/>
      <c r="N91" s="31"/>
      <c r="O91" s="31"/>
      <c r="P91" s="49"/>
    </row>
    <row r="92" spans="3:16" ht="12.75">
      <c r="C92" s="30"/>
      <c r="D92" s="31"/>
      <c r="E92" s="52"/>
      <c r="F92" s="31" t="s">
        <v>289</v>
      </c>
      <c r="G92" s="31"/>
      <c r="H92" s="31"/>
      <c r="I92" s="31"/>
      <c r="J92" s="31"/>
      <c r="K92" s="31"/>
      <c r="L92" s="31"/>
      <c r="M92" s="31"/>
      <c r="N92" s="31"/>
      <c r="O92" s="31"/>
      <c r="P92" s="49"/>
    </row>
    <row r="93" spans="3:16" ht="12.75">
      <c r="C93" s="30"/>
      <c r="D93" s="31"/>
      <c r="E93" s="52"/>
      <c r="F93" s="39">
        <v>0</v>
      </c>
      <c r="G93" s="39">
        <v>1</v>
      </c>
      <c r="H93" s="31"/>
      <c r="I93" s="31"/>
      <c r="J93" s="31" t="s">
        <v>559</v>
      </c>
      <c r="K93" s="31"/>
      <c r="L93" s="62">
        <v>0.6</v>
      </c>
      <c r="M93" s="31"/>
      <c r="N93" s="31"/>
      <c r="O93" s="31"/>
      <c r="P93" s="49"/>
    </row>
    <row r="94" spans="3:16" ht="12.75">
      <c r="C94" s="30"/>
      <c r="D94" s="31"/>
      <c r="E94" s="52"/>
      <c r="F94" s="31"/>
      <c r="G94" s="31"/>
      <c r="H94" s="31"/>
      <c r="I94" s="31"/>
      <c r="J94" s="31"/>
      <c r="K94" s="31"/>
      <c r="L94" s="31"/>
      <c r="M94" s="31"/>
      <c r="N94" s="31"/>
      <c r="O94" s="31"/>
      <c r="P94" s="49"/>
    </row>
    <row r="95" spans="3:16" ht="12.75">
      <c r="C95" s="30"/>
      <c r="D95" s="31"/>
      <c r="E95" s="52"/>
      <c r="F95" s="31"/>
      <c r="G95" s="31"/>
      <c r="H95" s="31"/>
      <c r="I95" s="31"/>
      <c r="J95" s="31"/>
      <c r="K95" s="31"/>
      <c r="L95" s="31"/>
      <c r="M95" s="31"/>
      <c r="N95" s="31"/>
      <c r="O95" s="31"/>
      <c r="P95" s="49"/>
    </row>
    <row r="96" spans="3:16" ht="12.75">
      <c r="C96" s="30"/>
      <c r="D96" s="31"/>
      <c r="E96" s="52"/>
      <c r="F96" s="31"/>
      <c r="G96" s="31"/>
      <c r="H96" s="31"/>
      <c r="I96" s="31"/>
      <c r="J96" s="31"/>
      <c r="K96" s="31"/>
      <c r="L96" s="31"/>
      <c r="M96" s="31"/>
      <c r="N96" s="31"/>
      <c r="O96" s="31"/>
      <c r="P96" s="49"/>
    </row>
    <row r="97" spans="3:16" ht="13.5" thickBot="1">
      <c r="C97" s="40"/>
      <c r="D97" s="41"/>
      <c r="E97" s="63"/>
      <c r="F97" s="41"/>
      <c r="G97" s="41"/>
      <c r="H97" s="41"/>
      <c r="I97" s="41"/>
      <c r="J97" s="41"/>
      <c r="K97" s="41"/>
      <c r="L97" s="41"/>
      <c r="M97" s="41"/>
      <c r="N97" s="41"/>
      <c r="O97" s="41"/>
      <c r="P97" s="64"/>
    </row>
    <row r="98" ht="13.5" thickTop="1">
      <c r="E98" s="47"/>
    </row>
    <row r="99" ht="12.75">
      <c r="E99" s="47"/>
    </row>
    <row r="100" ht="12.75">
      <c r="E100" s="47"/>
    </row>
    <row r="101" ht="12.75">
      <c r="E101" s="47"/>
    </row>
    <row r="102" ht="12.75">
      <c r="E102" s="47"/>
    </row>
    <row r="103" ht="12.75">
      <c r="E103" s="47"/>
    </row>
    <row r="104" ht="12.75">
      <c r="E104" s="47"/>
    </row>
    <row r="105" ht="12.75">
      <c r="E105" s="47"/>
    </row>
    <row r="106" ht="12.75">
      <c r="E106" s="47"/>
    </row>
    <row r="107" ht="12.75">
      <c r="E107" s="47"/>
    </row>
    <row r="108" ht="12.75">
      <c r="E108" s="47"/>
    </row>
    <row r="109" ht="12.75">
      <c r="E109" s="47"/>
    </row>
    <row r="110" ht="12.75">
      <c r="E110" s="47"/>
    </row>
    <row r="111" ht="12.75">
      <c r="E111" s="47"/>
    </row>
    <row r="112" ht="12.75">
      <c r="E112" s="47"/>
    </row>
    <row r="113" ht="12.75">
      <c r="E113" s="47"/>
    </row>
    <row r="114" ht="12.75">
      <c r="E114" s="47"/>
    </row>
    <row r="115" ht="12.75">
      <c r="E115" s="47"/>
    </row>
    <row r="116" ht="12.75">
      <c r="E116" s="47"/>
    </row>
    <row r="117" ht="12.75">
      <c r="E117" s="47"/>
    </row>
    <row r="118" ht="12.75">
      <c r="E118" s="47"/>
    </row>
    <row r="119" ht="12.75">
      <c r="E119" s="47"/>
    </row>
  </sheetData>
  <printOptions/>
  <pageMargins left="0.75" right="0.75" top="1" bottom="1" header="0.5" footer="0.5"/>
  <pageSetup horizontalDpi="300" verticalDpi="3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C3:P168"/>
  <sheetViews>
    <sheetView showGridLines="0" showRowColHeaders="0" workbookViewId="0" topLeftCell="A1">
      <selection activeCell="A1" sqref="A1"/>
    </sheetView>
  </sheetViews>
  <sheetFormatPr defaultColWidth="9.140625" defaultRowHeight="12.75"/>
  <cols>
    <col min="1" max="1" width="1.28515625" style="23" customWidth="1"/>
    <col min="2" max="3" width="4.00390625" style="23" customWidth="1"/>
    <col min="4" max="16384" width="9.140625" style="23" customWidth="1"/>
  </cols>
  <sheetData>
    <row r="1" ht="12.75"/>
    <row r="2" ht="13.5" thickBot="1"/>
    <row r="3" spans="3:16" ht="13.5" thickTop="1">
      <c r="C3" s="26"/>
      <c r="D3" s="27"/>
      <c r="E3" s="27"/>
      <c r="F3" s="27"/>
      <c r="G3" s="27"/>
      <c r="H3" s="27"/>
      <c r="I3" s="27"/>
      <c r="J3" s="27"/>
      <c r="K3" s="27"/>
      <c r="L3" s="27"/>
      <c r="M3" s="27"/>
      <c r="N3" s="27"/>
      <c r="O3" s="27"/>
      <c r="P3" s="48"/>
    </row>
    <row r="4" spans="3:16" ht="6.75" customHeight="1">
      <c r="C4" s="30"/>
      <c r="D4" s="31"/>
      <c r="E4" s="31"/>
      <c r="F4" s="31"/>
      <c r="G4" s="31"/>
      <c r="H4" s="31"/>
      <c r="I4" s="31"/>
      <c r="J4" s="31"/>
      <c r="K4" s="31"/>
      <c r="L4" s="31"/>
      <c r="M4" s="31"/>
      <c r="N4" s="31"/>
      <c r="O4" s="31"/>
      <c r="P4" s="49"/>
    </row>
    <row r="5" spans="3:16" ht="18">
      <c r="C5" s="30"/>
      <c r="D5" s="31"/>
      <c r="E5" s="31"/>
      <c r="F5" s="50" t="s">
        <v>643</v>
      </c>
      <c r="G5" s="50"/>
      <c r="H5" s="50"/>
      <c r="I5" s="31"/>
      <c r="J5" s="31"/>
      <c r="K5" s="31"/>
      <c r="L5" s="31"/>
      <c r="M5" s="31"/>
      <c r="N5" s="31"/>
      <c r="O5" s="31"/>
      <c r="P5" s="49"/>
    </row>
    <row r="6" spans="3:16" ht="18">
      <c r="C6" s="30"/>
      <c r="D6" s="31"/>
      <c r="E6" s="31"/>
      <c r="F6" s="50"/>
      <c r="G6" s="50"/>
      <c r="H6" s="50"/>
      <c r="I6" s="31"/>
      <c r="J6" s="31"/>
      <c r="K6" s="31"/>
      <c r="L6" s="31"/>
      <c r="M6" s="31"/>
      <c r="N6" s="31"/>
      <c r="O6" s="31"/>
      <c r="P6" s="49"/>
    </row>
    <row r="7" spans="3:16" ht="18">
      <c r="C7" s="30"/>
      <c r="D7" s="31"/>
      <c r="E7" s="31"/>
      <c r="F7" s="50" t="s">
        <v>622</v>
      </c>
      <c r="G7" s="31"/>
      <c r="H7" s="31"/>
      <c r="I7" s="31"/>
      <c r="J7" s="31"/>
      <c r="K7" s="31"/>
      <c r="L7" s="31"/>
      <c r="M7" s="31"/>
      <c r="N7" s="31"/>
      <c r="O7" s="31"/>
      <c r="P7" s="49"/>
    </row>
    <row r="8" spans="3:16" ht="12.75">
      <c r="C8" s="30"/>
      <c r="D8" s="31"/>
      <c r="E8" s="31"/>
      <c r="F8" s="31"/>
      <c r="G8" s="31"/>
      <c r="H8" s="31"/>
      <c r="I8" s="31"/>
      <c r="J8" s="31"/>
      <c r="K8" s="31"/>
      <c r="L8" s="31"/>
      <c r="M8" s="38" t="s">
        <v>57</v>
      </c>
      <c r="N8" s="38" t="s">
        <v>60</v>
      </c>
      <c r="O8" s="38" t="s">
        <v>60</v>
      </c>
      <c r="P8" s="49"/>
    </row>
    <row r="9" spans="3:16" ht="12.75">
      <c r="C9" s="30"/>
      <c r="D9" s="35" t="s">
        <v>619</v>
      </c>
      <c r="E9" s="31"/>
      <c r="F9" s="31"/>
      <c r="G9" s="31"/>
      <c r="H9" s="31"/>
      <c r="I9" s="31"/>
      <c r="J9" s="31"/>
      <c r="K9" s="31"/>
      <c r="L9" s="38" t="s">
        <v>56</v>
      </c>
      <c r="M9" s="38" t="s">
        <v>58</v>
      </c>
      <c r="N9" s="38" t="s">
        <v>61</v>
      </c>
      <c r="O9" s="38" t="s">
        <v>63</v>
      </c>
      <c r="P9" s="49"/>
    </row>
    <row r="10" spans="3:16" ht="12.75">
      <c r="C10" s="30"/>
      <c r="D10" s="31"/>
      <c r="E10" s="37" t="s">
        <v>297</v>
      </c>
      <c r="F10" s="31"/>
      <c r="G10" s="31"/>
      <c r="H10" s="31"/>
      <c r="I10" s="31"/>
      <c r="J10" s="31"/>
      <c r="K10" s="31" t="s">
        <v>423</v>
      </c>
      <c r="L10" s="38" t="s">
        <v>423</v>
      </c>
      <c r="M10" s="38" t="s">
        <v>59</v>
      </c>
      <c r="N10" s="38" t="s">
        <v>62</v>
      </c>
      <c r="O10" s="38" t="s">
        <v>64</v>
      </c>
      <c r="P10" s="49"/>
    </row>
    <row r="11" spans="3:16" ht="12.75">
      <c r="C11" s="30"/>
      <c r="D11" s="31"/>
      <c r="E11" s="52">
        <v>7.01</v>
      </c>
      <c r="F11" s="31" t="s">
        <v>344</v>
      </c>
      <c r="G11" s="31"/>
      <c r="H11" s="31"/>
      <c r="I11" s="31"/>
      <c r="J11" s="31"/>
      <c r="K11" s="31"/>
      <c r="L11" s="39">
        <f>L82</f>
        <v>0.7</v>
      </c>
      <c r="M11" s="31"/>
      <c r="N11" s="31"/>
      <c r="O11" s="31"/>
      <c r="P11" s="49"/>
    </row>
    <row r="12" spans="3:16" ht="12.75">
      <c r="C12" s="30"/>
      <c r="D12" s="31"/>
      <c r="E12" s="52">
        <v>7.02</v>
      </c>
      <c r="F12" s="31" t="s">
        <v>345</v>
      </c>
      <c r="G12" s="31"/>
      <c r="H12" s="31"/>
      <c r="I12" s="31"/>
      <c r="J12" s="31"/>
      <c r="K12" s="31"/>
      <c r="L12" s="39">
        <f>L86</f>
        <v>0.7</v>
      </c>
      <c r="M12" s="31"/>
      <c r="N12" s="31"/>
      <c r="O12" s="31"/>
      <c r="P12" s="49"/>
    </row>
    <row r="13" spans="3:16" ht="12.75">
      <c r="C13" s="30"/>
      <c r="D13" s="31"/>
      <c r="E13" s="52">
        <v>7.03</v>
      </c>
      <c r="F13" s="31" t="s">
        <v>346</v>
      </c>
      <c r="G13" s="31"/>
      <c r="H13" s="31"/>
      <c r="I13" s="31"/>
      <c r="J13" s="31"/>
      <c r="K13" s="31"/>
      <c r="L13" s="39">
        <f>L90</f>
        <v>0.6</v>
      </c>
      <c r="M13" s="39">
        <f>AVERAGE(L11:L13)</f>
        <v>0.6666666666666666</v>
      </c>
      <c r="N13" s="31">
        <v>35</v>
      </c>
      <c r="O13" s="53">
        <f>M13*N13</f>
        <v>23.333333333333332</v>
      </c>
      <c r="P13" s="49"/>
    </row>
    <row r="14" spans="3:16" ht="12.75">
      <c r="C14" s="30"/>
      <c r="D14" s="31"/>
      <c r="E14" s="54" t="s">
        <v>304</v>
      </c>
      <c r="F14" s="31"/>
      <c r="G14" s="31"/>
      <c r="H14" s="31"/>
      <c r="I14" s="31"/>
      <c r="J14" s="31"/>
      <c r="K14" s="31" t="s">
        <v>423</v>
      </c>
      <c r="L14" s="31"/>
      <c r="M14" s="31"/>
      <c r="N14" s="31"/>
      <c r="O14" s="31"/>
      <c r="P14" s="49"/>
    </row>
    <row r="15" spans="3:16" ht="12.75">
      <c r="C15" s="30"/>
      <c r="D15" s="31"/>
      <c r="E15" s="52">
        <v>7.04</v>
      </c>
      <c r="F15" s="31" t="s">
        <v>347</v>
      </c>
      <c r="G15" s="31"/>
      <c r="H15" s="31"/>
      <c r="I15" s="31"/>
      <c r="J15" s="31"/>
      <c r="K15" s="31"/>
      <c r="L15" s="39">
        <f>L94</f>
        <v>0.7</v>
      </c>
      <c r="M15" s="31"/>
      <c r="N15" s="31"/>
      <c r="O15" s="31"/>
      <c r="P15" s="49"/>
    </row>
    <row r="16" spans="3:16" ht="12.75">
      <c r="C16" s="30"/>
      <c r="D16" s="31"/>
      <c r="E16" s="52">
        <v>7.05</v>
      </c>
      <c r="F16" s="31" t="s">
        <v>348</v>
      </c>
      <c r="G16" s="31"/>
      <c r="H16" s="31"/>
      <c r="I16" s="31"/>
      <c r="J16" s="31"/>
      <c r="K16" s="31"/>
      <c r="L16" s="39">
        <f>L99</f>
        <v>0.7</v>
      </c>
      <c r="M16" s="31"/>
      <c r="N16" s="31"/>
      <c r="O16" s="31"/>
      <c r="P16" s="49"/>
    </row>
    <row r="17" spans="3:16" ht="12.75">
      <c r="C17" s="30"/>
      <c r="D17" s="31"/>
      <c r="E17" s="52">
        <v>7.06</v>
      </c>
      <c r="F17" s="31" t="s">
        <v>349</v>
      </c>
      <c r="G17" s="31"/>
      <c r="H17" s="31"/>
      <c r="I17" s="31"/>
      <c r="J17" s="31"/>
      <c r="K17" s="31"/>
      <c r="L17" s="39">
        <f>L103</f>
        <v>0.6</v>
      </c>
      <c r="M17" s="31"/>
      <c r="N17" s="31"/>
      <c r="O17" s="31"/>
      <c r="P17" s="49"/>
    </row>
    <row r="18" spans="3:16" ht="12.75">
      <c r="C18" s="30"/>
      <c r="D18" s="31"/>
      <c r="E18" s="52">
        <v>7.07</v>
      </c>
      <c r="F18" s="31" t="s">
        <v>350</v>
      </c>
      <c r="G18" s="31"/>
      <c r="H18" s="31"/>
      <c r="I18" s="31"/>
      <c r="J18" s="31"/>
      <c r="K18" s="31"/>
      <c r="L18" s="39">
        <f>L107</f>
        <v>0.7</v>
      </c>
      <c r="M18" s="31"/>
      <c r="N18" s="31"/>
      <c r="O18" s="31"/>
      <c r="P18" s="49"/>
    </row>
    <row r="19" spans="3:16" ht="12.75">
      <c r="C19" s="30"/>
      <c r="D19" s="31"/>
      <c r="E19" s="52">
        <v>7.08</v>
      </c>
      <c r="F19" s="31" t="s">
        <v>354</v>
      </c>
      <c r="G19" s="31"/>
      <c r="H19" s="31"/>
      <c r="I19" s="31"/>
      <c r="J19" s="31"/>
      <c r="K19" s="31"/>
      <c r="L19" s="39">
        <f>L111</f>
        <v>0.8</v>
      </c>
      <c r="M19" s="31"/>
      <c r="N19" s="31"/>
      <c r="O19" s="31"/>
      <c r="P19" s="49"/>
    </row>
    <row r="20" spans="3:16" ht="12.75">
      <c r="C20" s="30"/>
      <c r="D20" s="31"/>
      <c r="E20" s="52">
        <v>7.09</v>
      </c>
      <c r="F20" s="31" t="s">
        <v>355</v>
      </c>
      <c r="G20" s="31"/>
      <c r="H20" s="31"/>
      <c r="I20" s="31"/>
      <c r="J20" s="31"/>
      <c r="K20" s="31"/>
      <c r="L20" s="39">
        <f>L117</f>
        <v>0.7</v>
      </c>
      <c r="M20" s="31"/>
      <c r="N20" s="31"/>
      <c r="O20" s="31"/>
      <c r="P20" s="49"/>
    </row>
    <row r="21" spans="3:16" ht="12.75">
      <c r="C21" s="30"/>
      <c r="D21" s="31"/>
      <c r="E21" s="52">
        <v>7.1</v>
      </c>
      <c r="F21" s="31" t="s">
        <v>356</v>
      </c>
      <c r="G21" s="31"/>
      <c r="H21" s="31"/>
      <c r="I21" s="31"/>
      <c r="J21" s="31"/>
      <c r="K21" s="31"/>
      <c r="L21" s="39">
        <f>L121</f>
        <v>0.7</v>
      </c>
      <c r="M21" s="39">
        <f>AVERAGE(L15:L21)</f>
        <v>0.7000000000000001</v>
      </c>
      <c r="N21" s="31">
        <v>65</v>
      </c>
      <c r="O21" s="53">
        <f>M21*N21</f>
        <v>45.50000000000001</v>
      </c>
      <c r="P21" s="49"/>
    </row>
    <row r="22" spans="3:16" ht="12.75">
      <c r="C22" s="30"/>
      <c r="D22" s="31"/>
      <c r="E22" s="54" t="s">
        <v>320</v>
      </c>
      <c r="F22" s="31"/>
      <c r="G22" s="31"/>
      <c r="H22" s="31"/>
      <c r="I22" s="31"/>
      <c r="J22" s="31"/>
      <c r="K22" s="31" t="s">
        <v>423</v>
      </c>
      <c r="L22" s="31"/>
      <c r="M22" s="31"/>
      <c r="N22" s="31"/>
      <c r="O22" s="31"/>
      <c r="P22" s="49"/>
    </row>
    <row r="23" spans="3:16" ht="12.75">
      <c r="C23" s="30"/>
      <c r="D23" s="31"/>
      <c r="E23" s="52">
        <v>7.11</v>
      </c>
      <c r="F23" s="31" t="s">
        <v>357</v>
      </c>
      <c r="G23" s="31"/>
      <c r="H23" s="31"/>
      <c r="I23" s="31"/>
      <c r="J23" s="31"/>
      <c r="K23" s="31"/>
      <c r="L23" s="39">
        <f>L125</f>
        <v>0.7</v>
      </c>
      <c r="M23" s="31"/>
      <c r="N23" s="31"/>
      <c r="O23" s="31"/>
      <c r="P23" s="49"/>
    </row>
    <row r="24" spans="3:16" ht="12.75">
      <c r="C24" s="30"/>
      <c r="D24" s="31"/>
      <c r="E24" s="52">
        <v>7.12</v>
      </c>
      <c r="F24" s="31" t="s">
        <v>358</v>
      </c>
      <c r="G24" s="31"/>
      <c r="H24" s="31"/>
      <c r="I24" s="31"/>
      <c r="J24" s="31"/>
      <c r="K24" s="31"/>
      <c r="L24" s="39">
        <f>L129</f>
        <v>0.8</v>
      </c>
      <c r="M24" s="39">
        <f>AVERAGE(L23:L24)</f>
        <v>0.75</v>
      </c>
      <c r="N24" s="31">
        <v>15</v>
      </c>
      <c r="O24" s="53">
        <f>M24*N24</f>
        <v>11.25</v>
      </c>
      <c r="P24" s="49"/>
    </row>
    <row r="25" spans="3:16" ht="12.75">
      <c r="C25" s="30"/>
      <c r="D25" s="31"/>
      <c r="E25" s="54" t="s">
        <v>324</v>
      </c>
      <c r="F25" s="31"/>
      <c r="G25" s="31"/>
      <c r="H25" s="31"/>
      <c r="I25" s="31"/>
      <c r="J25" s="31"/>
      <c r="K25" s="31" t="s">
        <v>423</v>
      </c>
      <c r="L25" s="31"/>
      <c r="M25" s="31"/>
      <c r="N25" s="31"/>
      <c r="O25" s="31"/>
      <c r="P25" s="49"/>
    </row>
    <row r="26" spans="3:16" ht="12.75">
      <c r="C26" s="30"/>
      <c r="D26" s="31"/>
      <c r="E26" s="52">
        <v>7.13</v>
      </c>
      <c r="F26" s="31" t="s">
        <v>359</v>
      </c>
      <c r="G26" s="31"/>
      <c r="H26" s="31"/>
      <c r="I26" s="31"/>
      <c r="J26" s="31"/>
      <c r="K26" s="31"/>
      <c r="L26" s="39">
        <f>L133</f>
        <v>0.7</v>
      </c>
      <c r="M26" s="31"/>
      <c r="N26" s="31"/>
      <c r="O26" s="31"/>
      <c r="P26" s="49"/>
    </row>
    <row r="27" spans="3:16" ht="12.75">
      <c r="C27" s="30"/>
      <c r="D27" s="31"/>
      <c r="E27" s="52">
        <v>7.14</v>
      </c>
      <c r="F27" s="31" t="s">
        <v>360</v>
      </c>
      <c r="G27" s="31"/>
      <c r="H27" s="31"/>
      <c r="I27" s="31"/>
      <c r="J27" s="31"/>
      <c r="K27" s="31"/>
      <c r="L27" s="39">
        <f>L137</f>
        <v>0.8</v>
      </c>
      <c r="M27" s="31"/>
      <c r="N27" s="31"/>
      <c r="O27" s="31"/>
      <c r="P27" s="49"/>
    </row>
    <row r="28" spans="3:16" ht="12.75">
      <c r="C28" s="30"/>
      <c r="D28" s="31"/>
      <c r="E28" s="52">
        <v>7.15</v>
      </c>
      <c r="F28" s="31" t="s">
        <v>361</v>
      </c>
      <c r="G28" s="31"/>
      <c r="H28" s="31"/>
      <c r="I28" s="31"/>
      <c r="J28" s="31"/>
      <c r="K28" s="31"/>
      <c r="L28" s="39">
        <f>L141</f>
        <v>0.7</v>
      </c>
      <c r="M28" s="39">
        <f>AVERAGE(L26:L28)</f>
        <v>0.7333333333333334</v>
      </c>
      <c r="N28" s="31">
        <v>30</v>
      </c>
      <c r="O28" s="53">
        <f>M28*N28</f>
        <v>22</v>
      </c>
      <c r="P28" s="49"/>
    </row>
    <row r="29" spans="3:16" ht="12.75">
      <c r="C29" s="30"/>
      <c r="D29" s="31"/>
      <c r="E29" s="54" t="s">
        <v>331</v>
      </c>
      <c r="F29" s="31"/>
      <c r="G29" s="31"/>
      <c r="H29" s="31"/>
      <c r="I29" s="31"/>
      <c r="J29" s="31"/>
      <c r="K29" s="31" t="s">
        <v>423</v>
      </c>
      <c r="L29" s="31"/>
      <c r="M29" s="31"/>
      <c r="N29" s="31"/>
      <c r="O29" s="31"/>
      <c r="P29" s="49"/>
    </row>
    <row r="30" spans="3:16" ht="12.75">
      <c r="C30" s="30"/>
      <c r="D30" s="31"/>
      <c r="E30" s="52">
        <v>7.16</v>
      </c>
      <c r="F30" s="31" t="s">
        <v>362</v>
      </c>
      <c r="G30" s="31"/>
      <c r="H30" s="31"/>
      <c r="I30" s="31"/>
      <c r="J30" s="31"/>
      <c r="K30" s="31"/>
      <c r="L30" s="39">
        <f>L145</f>
        <v>0.7</v>
      </c>
      <c r="M30" s="31"/>
      <c r="N30" s="31"/>
      <c r="O30" s="31"/>
      <c r="P30" s="49"/>
    </row>
    <row r="31" spans="3:16" ht="12.75">
      <c r="C31" s="30"/>
      <c r="D31" s="31"/>
      <c r="E31" s="52">
        <v>7.17</v>
      </c>
      <c r="F31" s="31" t="s">
        <v>363</v>
      </c>
      <c r="G31" s="31"/>
      <c r="H31" s="31"/>
      <c r="I31" s="31"/>
      <c r="J31" s="31"/>
      <c r="K31" s="31"/>
      <c r="L31" s="39">
        <f>L150</f>
        <v>0.6</v>
      </c>
      <c r="M31" s="39">
        <f>AVERAGE(L30:L31)</f>
        <v>0.6499999999999999</v>
      </c>
      <c r="N31" s="31">
        <v>85</v>
      </c>
      <c r="O31" s="53">
        <f>M31*N31</f>
        <v>55.24999999999999</v>
      </c>
      <c r="P31" s="49"/>
    </row>
    <row r="32" spans="3:16" ht="12.75">
      <c r="C32" s="30"/>
      <c r="D32" s="31"/>
      <c r="E32" s="54" t="s">
        <v>336</v>
      </c>
      <c r="F32" s="31"/>
      <c r="G32" s="31"/>
      <c r="H32" s="31"/>
      <c r="I32" s="31"/>
      <c r="J32" s="31"/>
      <c r="K32" s="31" t="s">
        <v>423</v>
      </c>
      <c r="L32" s="31"/>
      <c r="M32" s="31"/>
      <c r="N32" s="31"/>
      <c r="O32" s="31"/>
      <c r="P32" s="49"/>
    </row>
    <row r="33" spans="3:16" ht="12.75">
      <c r="C33" s="30"/>
      <c r="D33" s="31"/>
      <c r="E33" s="52">
        <v>7.18</v>
      </c>
      <c r="F33" s="31" t="s">
        <v>364</v>
      </c>
      <c r="G33" s="31"/>
      <c r="H33" s="31"/>
      <c r="I33" s="31"/>
      <c r="J33" s="31"/>
      <c r="K33" s="31"/>
      <c r="L33" s="39">
        <f>L155</f>
        <v>0.6</v>
      </c>
      <c r="M33" s="31"/>
      <c r="N33" s="31"/>
      <c r="O33" s="31"/>
      <c r="P33" s="49"/>
    </row>
    <row r="34" spans="3:16" ht="12.75">
      <c r="C34" s="30"/>
      <c r="D34" s="31"/>
      <c r="E34" s="52">
        <v>7.19</v>
      </c>
      <c r="F34" s="31" t="s">
        <v>365</v>
      </c>
      <c r="G34" s="31"/>
      <c r="H34" s="31"/>
      <c r="I34" s="31"/>
      <c r="J34" s="31"/>
      <c r="K34" s="31"/>
      <c r="L34" s="39">
        <f>L158</f>
        <v>0.7</v>
      </c>
      <c r="M34" s="31"/>
      <c r="N34" s="31"/>
      <c r="O34" s="31"/>
      <c r="P34" s="49"/>
    </row>
    <row r="35" spans="3:16" ht="12.75">
      <c r="C35" s="30"/>
      <c r="D35" s="31"/>
      <c r="E35" s="52">
        <v>7.2</v>
      </c>
      <c r="F35" s="31" t="s">
        <v>366</v>
      </c>
      <c r="G35" s="31"/>
      <c r="H35" s="31"/>
      <c r="I35" s="31"/>
      <c r="J35" s="31"/>
      <c r="K35" s="31"/>
      <c r="L35" s="39">
        <f>L162</f>
        <v>0.7</v>
      </c>
      <c r="M35" s="39">
        <f>AVERAGE(L33:L35)</f>
        <v>0.6666666666666666</v>
      </c>
      <c r="N35" s="31">
        <v>70</v>
      </c>
      <c r="O35" s="53">
        <f>M35*N35</f>
        <v>46.666666666666664</v>
      </c>
      <c r="P35" s="49"/>
    </row>
    <row r="36" spans="3:16" ht="12.75">
      <c r="C36" s="30"/>
      <c r="D36" s="31"/>
      <c r="E36" s="52" t="s">
        <v>423</v>
      </c>
      <c r="F36" s="31"/>
      <c r="G36" s="31"/>
      <c r="H36" s="31"/>
      <c r="I36" s="31"/>
      <c r="J36" s="31"/>
      <c r="K36" s="31"/>
      <c r="L36" s="31" t="s">
        <v>482</v>
      </c>
      <c r="M36" s="31"/>
      <c r="N36" s="31">
        <f>SUM(N13:N35)</f>
        <v>300</v>
      </c>
      <c r="O36" s="10">
        <f>SUM(O13:O35)</f>
        <v>204</v>
      </c>
      <c r="P36" s="49"/>
    </row>
    <row r="37" spans="3:16" ht="12.75">
      <c r="C37" s="30"/>
      <c r="D37" s="31"/>
      <c r="E37" s="31"/>
      <c r="F37" s="31"/>
      <c r="G37" s="31"/>
      <c r="H37" s="31"/>
      <c r="I37" s="31"/>
      <c r="J37" s="31"/>
      <c r="K37" s="31"/>
      <c r="L37" s="31"/>
      <c r="M37" s="31"/>
      <c r="N37" s="31"/>
      <c r="O37" s="31"/>
      <c r="P37" s="49"/>
    </row>
    <row r="38" spans="3:16" ht="12.75">
      <c r="C38" s="30"/>
      <c r="D38" s="35" t="s">
        <v>620</v>
      </c>
      <c r="E38" s="31"/>
      <c r="F38" s="31"/>
      <c r="G38" s="31"/>
      <c r="H38" s="31"/>
      <c r="I38" s="31"/>
      <c r="J38" s="31"/>
      <c r="K38" s="31"/>
      <c r="L38" s="31"/>
      <c r="M38" s="31"/>
      <c r="N38" s="31"/>
      <c r="O38" s="31"/>
      <c r="P38" s="49"/>
    </row>
    <row r="39" spans="3:16" ht="12.75">
      <c r="C39" s="30"/>
      <c r="D39" s="35"/>
      <c r="E39" s="31"/>
      <c r="F39" s="31"/>
      <c r="G39" s="31"/>
      <c r="H39" s="31"/>
      <c r="I39" s="31"/>
      <c r="J39" s="31"/>
      <c r="K39" s="31"/>
      <c r="L39" s="31"/>
      <c r="M39" s="31"/>
      <c r="N39" s="31"/>
      <c r="O39" s="31"/>
      <c r="P39" s="49"/>
    </row>
    <row r="40" spans="3:16" ht="12.75">
      <c r="C40" s="30"/>
      <c r="D40" s="59" t="s">
        <v>489</v>
      </c>
      <c r="E40" s="31"/>
      <c r="F40" s="31"/>
      <c r="G40" s="31"/>
      <c r="H40" s="31"/>
      <c r="I40" s="31"/>
      <c r="J40" s="31"/>
      <c r="K40" s="31"/>
      <c r="L40" s="31"/>
      <c r="M40" s="31"/>
      <c r="N40" s="31"/>
      <c r="O40" s="31"/>
      <c r="P40" s="49"/>
    </row>
    <row r="41" spans="3:16" ht="12.75">
      <c r="C41" s="30"/>
      <c r="D41" s="31" t="s">
        <v>677</v>
      </c>
      <c r="E41" s="31"/>
      <c r="F41" s="31"/>
      <c r="G41" s="31"/>
      <c r="H41" s="31"/>
      <c r="I41" s="31"/>
      <c r="J41" s="31"/>
      <c r="K41" s="31"/>
      <c r="L41" s="31"/>
      <c r="M41" s="31"/>
      <c r="N41" s="31"/>
      <c r="O41" s="31"/>
      <c r="P41" s="49"/>
    </row>
    <row r="42" spans="3:16" ht="12.75">
      <c r="C42" s="30"/>
      <c r="D42" s="31" t="s">
        <v>678</v>
      </c>
      <c r="E42" s="31"/>
      <c r="F42" s="31"/>
      <c r="G42" s="31"/>
      <c r="H42" s="31"/>
      <c r="I42" s="31"/>
      <c r="J42" s="31"/>
      <c r="K42" s="31"/>
      <c r="L42" s="31"/>
      <c r="M42" s="31"/>
      <c r="N42" s="31"/>
      <c r="O42" s="31"/>
      <c r="P42" s="49"/>
    </row>
    <row r="43" spans="3:16" ht="12.75">
      <c r="C43" s="30"/>
      <c r="D43" s="31" t="s">
        <v>679</v>
      </c>
      <c r="E43" s="31"/>
      <c r="F43" s="31"/>
      <c r="G43" s="31"/>
      <c r="H43" s="31"/>
      <c r="I43" s="31"/>
      <c r="J43" s="31"/>
      <c r="K43" s="31"/>
      <c r="L43" s="31"/>
      <c r="M43" s="31"/>
      <c r="N43" s="31"/>
      <c r="O43" s="31"/>
      <c r="P43" s="49"/>
    </row>
    <row r="44" spans="3:16" ht="12.75">
      <c r="C44" s="30"/>
      <c r="D44" s="31" t="s">
        <v>680</v>
      </c>
      <c r="E44" s="31"/>
      <c r="F44" s="31"/>
      <c r="G44" s="31"/>
      <c r="H44" s="31"/>
      <c r="I44" s="31"/>
      <c r="J44" s="31"/>
      <c r="K44" s="31"/>
      <c r="L44" s="31"/>
      <c r="M44" s="31"/>
      <c r="N44" s="31"/>
      <c r="O44" s="31"/>
      <c r="P44" s="49"/>
    </row>
    <row r="45" spans="3:16" ht="12.75">
      <c r="C45" s="30"/>
      <c r="D45" s="31" t="s">
        <v>681</v>
      </c>
      <c r="E45" s="31"/>
      <c r="F45" s="31"/>
      <c r="G45" s="31"/>
      <c r="H45" s="31"/>
      <c r="I45" s="31"/>
      <c r="J45" s="31"/>
      <c r="K45" s="31"/>
      <c r="L45" s="31"/>
      <c r="M45" s="31"/>
      <c r="N45" s="31"/>
      <c r="O45" s="31"/>
      <c r="P45" s="49"/>
    </row>
    <row r="46" spans="3:16" ht="12.75">
      <c r="C46" s="30"/>
      <c r="D46" s="31" t="s">
        <v>682</v>
      </c>
      <c r="E46" s="31"/>
      <c r="F46" s="31"/>
      <c r="G46" s="31"/>
      <c r="H46" s="31"/>
      <c r="I46" s="31"/>
      <c r="J46" s="31"/>
      <c r="K46" s="31"/>
      <c r="L46" s="31"/>
      <c r="M46" s="31"/>
      <c r="N46" s="31"/>
      <c r="O46" s="31"/>
      <c r="P46" s="49"/>
    </row>
    <row r="47" spans="3:16" ht="12.75">
      <c r="C47" s="30"/>
      <c r="D47" s="31" t="s">
        <v>683</v>
      </c>
      <c r="E47" s="31"/>
      <c r="F47" s="31"/>
      <c r="G47" s="31"/>
      <c r="H47" s="31"/>
      <c r="I47" s="31"/>
      <c r="J47" s="31"/>
      <c r="K47" s="31"/>
      <c r="L47" s="31"/>
      <c r="M47" s="31"/>
      <c r="N47" s="31"/>
      <c r="O47" s="31"/>
      <c r="P47" s="49"/>
    </row>
    <row r="48" spans="3:16" ht="12.75">
      <c r="C48" s="30"/>
      <c r="D48" s="31"/>
      <c r="E48" s="31"/>
      <c r="F48" s="31"/>
      <c r="G48" s="31"/>
      <c r="H48" s="31"/>
      <c r="I48" s="31"/>
      <c r="J48" s="31"/>
      <c r="K48" s="31"/>
      <c r="L48" s="31"/>
      <c r="M48" s="31"/>
      <c r="N48" s="31"/>
      <c r="O48" s="31"/>
      <c r="P48" s="49"/>
    </row>
    <row r="49" spans="3:16" ht="12.75">
      <c r="C49" s="30"/>
      <c r="D49" s="59" t="s">
        <v>495</v>
      </c>
      <c r="E49" s="31"/>
      <c r="F49" s="31"/>
      <c r="G49" s="31"/>
      <c r="H49" s="31"/>
      <c r="I49" s="31"/>
      <c r="J49" s="31"/>
      <c r="K49" s="31"/>
      <c r="L49" s="31"/>
      <c r="M49" s="31"/>
      <c r="N49" s="31"/>
      <c r="O49" s="31"/>
      <c r="P49" s="49"/>
    </row>
    <row r="50" spans="3:16" ht="12.75">
      <c r="C50" s="30"/>
      <c r="D50" s="31" t="s">
        <v>684</v>
      </c>
      <c r="E50" s="31"/>
      <c r="F50" s="31"/>
      <c r="G50" s="31"/>
      <c r="H50" s="31"/>
      <c r="I50" s="31"/>
      <c r="J50" s="31"/>
      <c r="K50" s="31"/>
      <c r="L50" s="31"/>
      <c r="M50" s="31"/>
      <c r="N50" s="31"/>
      <c r="O50" s="31"/>
      <c r="P50" s="49"/>
    </row>
    <row r="51" spans="3:16" ht="12.75">
      <c r="C51" s="30"/>
      <c r="D51" s="31" t="s">
        <v>685</v>
      </c>
      <c r="E51" s="31"/>
      <c r="F51" s="31"/>
      <c r="G51" s="31"/>
      <c r="H51" s="31"/>
      <c r="I51" s="31"/>
      <c r="J51" s="31"/>
      <c r="K51" s="31"/>
      <c r="L51" s="31"/>
      <c r="M51" s="31"/>
      <c r="N51" s="31"/>
      <c r="O51" s="31"/>
      <c r="P51" s="49"/>
    </row>
    <row r="52" spans="3:16" ht="12.75">
      <c r="C52" s="30"/>
      <c r="D52" s="31" t="s">
        <v>686</v>
      </c>
      <c r="E52" s="31"/>
      <c r="F52" s="31"/>
      <c r="G52" s="31"/>
      <c r="H52" s="31"/>
      <c r="I52" s="31"/>
      <c r="J52" s="31"/>
      <c r="K52" s="31"/>
      <c r="L52" s="31"/>
      <c r="M52" s="31"/>
      <c r="N52" s="31"/>
      <c r="O52" s="31"/>
      <c r="P52" s="49"/>
    </row>
    <row r="53" spans="3:16" ht="12.75">
      <c r="C53" s="30"/>
      <c r="D53" s="31" t="s">
        <v>687</v>
      </c>
      <c r="E53" s="31"/>
      <c r="F53" s="31"/>
      <c r="G53" s="31"/>
      <c r="H53" s="31"/>
      <c r="I53" s="31"/>
      <c r="J53" s="31"/>
      <c r="K53" s="31"/>
      <c r="L53" s="31"/>
      <c r="M53" s="31"/>
      <c r="N53" s="31"/>
      <c r="O53" s="31"/>
      <c r="P53" s="49"/>
    </row>
    <row r="54" spans="3:16" ht="12.75">
      <c r="C54" s="30"/>
      <c r="D54" s="31"/>
      <c r="E54" s="31"/>
      <c r="F54" s="31"/>
      <c r="G54" s="31"/>
      <c r="H54" s="31"/>
      <c r="I54" s="31"/>
      <c r="J54" s="31"/>
      <c r="K54" s="31"/>
      <c r="L54" s="31"/>
      <c r="M54" s="31"/>
      <c r="N54" s="31"/>
      <c r="O54" s="31"/>
      <c r="P54" s="49"/>
    </row>
    <row r="55" spans="3:16" ht="12.75">
      <c r="C55" s="30"/>
      <c r="D55" s="59" t="s">
        <v>499</v>
      </c>
      <c r="E55" s="31"/>
      <c r="F55" s="31"/>
      <c r="G55" s="31"/>
      <c r="H55" s="31"/>
      <c r="I55" s="31"/>
      <c r="J55" s="31"/>
      <c r="K55" s="31"/>
      <c r="L55" s="31"/>
      <c r="M55" s="31"/>
      <c r="N55" s="31"/>
      <c r="O55" s="31"/>
      <c r="P55" s="49"/>
    </row>
    <row r="56" spans="3:16" ht="12.75">
      <c r="C56" s="30"/>
      <c r="D56" s="31" t="s">
        <v>0</v>
      </c>
      <c r="E56" s="31"/>
      <c r="F56" s="31"/>
      <c r="G56" s="31"/>
      <c r="H56" s="31"/>
      <c r="I56" s="31"/>
      <c r="J56" s="31"/>
      <c r="K56" s="31"/>
      <c r="L56" s="31"/>
      <c r="M56" s="31"/>
      <c r="N56" s="31"/>
      <c r="O56" s="31"/>
      <c r="P56" s="49"/>
    </row>
    <row r="57" spans="3:16" ht="12.75">
      <c r="C57" s="30"/>
      <c r="D57" s="31" t="s">
        <v>1</v>
      </c>
      <c r="E57" s="31"/>
      <c r="F57" s="31"/>
      <c r="G57" s="31"/>
      <c r="H57" s="31"/>
      <c r="I57" s="31"/>
      <c r="J57" s="31"/>
      <c r="K57" s="31"/>
      <c r="L57" s="31"/>
      <c r="M57" s="31"/>
      <c r="N57" s="31"/>
      <c r="O57" s="31"/>
      <c r="P57" s="49"/>
    </row>
    <row r="58" spans="3:16" ht="12.75">
      <c r="C58" s="30"/>
      <c r="D58" s="31" t="s">
        <v>2</v>
      </c>
      <c r="E58" s="31"/>
      <c r="F58" s="31"/>
      <c r="G58" s="31"/>
      <c r="H58" s="31"/>
      <c r="I58" s="31"/>
      <c r="J58" s="31"/>
      <c r="K58" s="31"/>
      <c r="L58" s="31"/>
      <c r="M58" s="31"/>
      <c r="N58" s="31"/>
      <c r="O58" s="31"/>
      <c r="P58" s="49"/>
    </row>
    <row r="59" spans="3:16" ht="12.75">
      <c r="C59" s="30"/>
      <c r="D59" s="31"/>
      <c r="E59" s="31"/>
      <c r="F59" s="31"/>
      <c r="G59" s="31"/>
      <c r="H59" s="31"/>
      <c r="I59" s="31"/>
      <c r="J59" s="31"/>
      <c r="K59" s="31"/>
      <c r="L59" s="31"/>
      <c r="M59" s="31"/>
      <c r="N59" s="31"/>
      <c r="O59" s="31"/>
      <c r="P59" s="49"/>
    </row>
    <row r="60" spans="3:16" ht="12.75">
      <c r="C60" s="30"/>
      <c r="D60" s="59" t="s">
        <v>505</v>
      </c>
      <c r="E60" s="31"/>
      <c r="F60" s="31"/>
      <c r="G60" s="31"/>
      <c r="H60" s="31"/>
      <c r="I60" s="31"/>
      <c r="J60" s="31"/>
      <c r="K60" s="31"/>
      <c r="L60" s="31"/>
      <c r="M60" s="31"/>
      <c r="N60" s="31"/>
      <c r="O60" s="31"/>
      <c r="P60" s="49"/>
    </row>
    <row r="61" spans="3:16" ht="12.75">
      <c r="C61" s="30"/>
      <c r="D61" s="31" t="s">
        <v>3</v>
      </c>
      <c r="E61" s="31"/>
      <c r="F61" s="31"/>
      <c r="G61" s="31"/>
      <c r="H61" s="31"/>
      <c r="I61" s="31"/>
      <c r="J61" s="31"/>
      <c r="K61" s="31"/>
      <c r="L61" s="31"/>
      <c r="M61" s="31"/>
      <c r="N61" s="31"/>
      <c r="O61" s="31"/>
      <c r="P61" s="49"/>
    </row>
    <row r="62" spans="3:16" ht="12.75">
      <c r="C62" s="30"/>
      <c r="D62" s="31" t="s">
        <v>4</v>
      </c>
      <c r="E62" s="31"/>
      <c r="F62" s="31"/>
      <c r="G62" s="31"/>
      <c r="H62" s="31"/>
      <c r="I62" s="31"/>
      <c r="J62" s="31"/>
      <c r="K62" s="31"/>
      <c r="L62" s="31"/>
      <c r="M62" s="31"/>
      <c r="N62" s="31"/>
      <c r="O62" s="31"/>
      <c r="P62" s="49"/>
    </row>
    <row r="63" spans="3:16" ht="12.75">
      <c r="C63" s="30"/>
      <c r="D63" s="31" t="s">
        <v>5</v>
      </c>
      <c r="E63" s="31"/>
      <c r="F63" s="31"/>
      <c r="G63" s="31"/>
      <c r="H63" s="31"/>
      <c r="I63" s="31"/>
      <c r="J63" s="31"/>
      <c r="K63" s="31"/>
      <c r="L63" s="31"/>
      <c r="M63" s="31"/>
      <c r="N63" s="31"/>
      <c r="O63" s="31"/>
      <c r="P63" s="49"/>
    </row>
    <row r="64" spans="3:16" ht="12.75">
      <c r="C64" s="30"/>
      <c r="D64" s="31" t="s">
        <v>6</v>
      </c>
      <c r="E64" s="31"/>
      <c r="F64" s="31"/>
      <c r="G64" s="31"/>
      <c r="H64" s="31"/>
      <c r="I64" s="31"/>
      <c r="J64" s="31"/>
      <c r="K64" s="31"/>
      <c r="L64" s="31"/>
      <c r="M64" s="31"/>
      <c r="N64" s="31"/>
      <c r="O64" s="31"/>
      <c r="P64" s="49"/>
    </row>
    <row r="65" spans="3:16" ht="12.75">
      <c r="C65" s="30"/>
      <c r="D65" s="31" t="s">
        <v>7</v>
      </c>
      <c r="E65" s="31"/>
      <c r="F65" s="31"/>
      <c r="G65" s="31"/>
      <c r="H65" s="31"/>
      <c r="I65" s="31"/>
      <c r="J65" s="31"/>
      <c r="K65" s="31"/>
      <c r="L65" s="31"/>
      <c r="M65" s="31"/>
      <c r="N65" s="31"/>
      <c r="O65" s="31"/>
      <c r="P65" s="49"/>
    </row>
    <row r="66" spans="3:16" ht="12.75">
      <c r="C66" s="30"/>
      <c r="D66" s="31"/>
      <c r="E66" s="31"/>
      <c r="F66" s="31"/>
      <c r="G66" s="31"/>
      <c r="H66" s="31"/>
      <c r="I66" s="31"/>
      <c r="J66" s="31"/>
      <c r="K66" s="31"/>
      <c r="L66" s="31"/>
      <c r="M66" s="31"/>
      <c r="N66" s="31"/>
      <c r="O66" s="31"/>
      <c r="P66" s="49"/>
    </row>
    <row r="67" spans="3:16" ht="12.75">
      <c r="C67" s="30"/>
      <c r="D67" s="59" t="s">
        <v>510</v>
      </c>
      <c r="E67" s="31"/>
      <c r="F67" s="31"/>
      <c r="G67" s="31"/>
      <c r="H67" s="31"/>
      <c r="I67" s="31"/>
      <c r="J67" s="31"/>
      <c r="K67" s="31"/>
      <c r="L67" s="31"/>
      <c r="M67" s="31"/>
      <c r="N67" s="31"/>
      <c r="O67" s="31"/>
      <c r="P67" s="49"/>
    </row>
    <row r="68" spans="3:16" ht="12.75">
      <c r="C68" s="30"/>
      <c r="D68" s="31" t="s">
        <v>8</v>
      </c>
      <c r="E68" s="31"/>
      <c r="F68" s="31"/>
      <c r="G68" s="31"/>
      <c r="H68" s="31"/>
      <c r="I68" s="31"/>
      <c r="J68" s="31"/>
      <c r="K68" s="31"/>
      <c r="L68" s="31"/>
      <c r="M68" s="31"/>
      <c r="N68" s="31"/>
      <c r="O68" s="31"/>
      <c r="P68" s="49"/>
    </row>
    <row r="69" spans="3:16" ht="12.75">
      <c r="C69" s="30"/>
      <c r="D69" s="31" t="s">
        <v>9</v>
      </c>
      <c r="E69" s="31"/>
      <c r="F69" s="31"/>
      <c r="G69" s="31"/>
      <c r="H69" s="31"/>
      <c r="I69" s="31"/>
      <c r="J69" s="31"/>
      <c r="K69" s="31"/>
      <c r="L69" s="31"/>
      <c r="M69" s="31"/>
      <c r="N69" s="31"/>
      <c r="O69" s="31"/>
      <c r="P69" s="49"/>
    </row>
    <row r="70" spans="3:16" ht="12.75">
      <c r="C70" s="30"/>
      <c r="D70" s="31" t="s">
        <v>10</v>
      </c>
      <c r="E70" s="31"/>
      <c r="F70" s="31"/>
      <c r="G70" s="31"/>
      <c r="H70" s="31"/>
      <c r="I70" s="31"/>
      <c r="J70" s="31"/>
      <c r="K70" s="31"/>
      <c r="L70" s="31"/>
      <c r="M70" s="31"/>
      <c r="N70" s="31"/>
      <c r="O70" s="31"/>
      <c r="P70" s="49"/>
    </row>
    <row r="71" spans="3:16" ht="12.75">
      <c r="C71" s="30"/>
      <c r="D71" s="31" t="s">
        <v>11</v>
      </c>
      <c r="E71" s="31"/>
      <c r="F71" s="31"/>
      <c r="G71" s="31"/>
      <c r="H71" s="31"/>
      <c r="I71" s="31"/>
      <c r="J71" s="31"/>
      <c r="K71" s="31"/>
      <c r="L71" s="31"/>
      <c r="M71" s="31"/>
      <c r="N71" s="31"/>
      <c r="O71" s="31"/>
      <c r="P71" s="49"/>
    </row>
    <row r="72" spans="3:16" ht="12.75">
      <c r="C72" s="30"/>
      <c r="D72" s="31" t="s">
        <v>12</v>
      </c>
      <c r="E72" s="31"/>
      <c r="F72" s="31"/>
      <c r="G72" s="31"/>
      <c r="H72" s="31"/>
      <c r="I72" s="31"/>
      <c r="J72" s="31"/>
      <c r="K72" s="31"/>
      <c r="L72" s="31"/>
      <c r="M72" s="31"/>
      <c r="N72" s="31"/>
      <c r="O72" s="31"/>
      <c r="P72" s="49"/>
    </row>
    <row r="73" spans="3:16" ht="12.75">
      <c r="C73" s="30"/>
      <c r="D73" s="31"/>
      <c r="E73" s="31"/>
      <c r="F73" s="31"/>
      <c r="G73" s="31"/>
      <c r="H73" s="31"/>
      <c r="I73" s="31"/>
      <c r="J73" s="31"/>
      <c r="K73" s="31"/>
      <c r="L73" s="31"/>
      <c r="M73" s="31"/>
      <c r="N73" s="31"/>
      <c r="O73" s="31"/>
      <c r="P73" s="49"/>
    </row>
    <row r="74" spans="3:16" ht="12.75">
      <c r="C74" s="30"/>
      <c r="D74" s="31"/>
      <c r="E74" s="31"/>
      <c r="F74" s="31"/>
      <c r="G74" s="31"/>
      <c r="H74" s="31"/>
      <c r="I74" s="31"/>
      <c r="J74" s="31"/>
      <c r="K74" s="31"/>
      <c r="L74" s="31"/>
      <c r="M74" s="31"/>
      <c r="N74" s="31"/>
      <c r="O74" s="31"/>
      <c r="P74" s="49"/>
    </row>
    <row r="75" spans="3:16" ht="12.75">
      <c r="C75" s="30"/>
      <c r="D75" s="35" t="s">
        <v>621</v>
      </c>
      <c r="E75" s="31"/>
      <c r="F75" s="31"/>
      <c r="G75" s="31"/>
      <c r="H75" s="31"/>
      <c r="I75" s="31"/>
      <c r="J75" s="31"/>
      <c r="K75" s="31"/>
      <c r="L75" s="31"/>
      <c r="M75" s="31"/>
      <c r="N75" s="31"/>
      <c r="O75" s="31"/>
      <c r="P75" s="49"/>
    </row>
    <row r="76" spans="3:16" ht="12.75">
      <c r="C76" s="30"/>
      <c r="D76" s="31"/>
      <c r="E76" s="31"/>
      <c r="F76" s="31"/>
      <c r="G76" s="31"/>
      <c r="H76" s="31"/>
      <c r="I76" s="31"/>
      <c r="J76" s="31"/>
      <c r="K76" s="31"/>
      <c r="L76" s="31"/>
      <c r="M76" s="31"/>
      <c r="N76" s="31"/>
      <c r="O76" s="31"/>
      <c r="P76" s="49"/>
    </row>
    <row r="77" spans="3:16" ht="12.75">
      <c r="C77" s="30"/>
      <c r="D77" s="31"/>
      <c r="E77" s="60" t="s">
        <v>555</v>
      </c>
      <c r="F77" s="60"/>
      <c r="G77" s="60"/>
      <c r="H77" s="60"/>
      <c r="I77" s="60"/>
      <c r="J77" s="60"/>
      <c r="K77" s="60"/>
      <c r="L77" s="60" t="s">
        <v>555</v>
      </c>
      <c r="M77" s="31"/>
      <c r="N77" s="31"/>
      <c r="O77" s="31"/>
      <c r="P77" s="49"/>
    </row>
    <row r="78" spans="3:16" ht="12.75">
      <c r="C78" s="30"/>
      <c r="D78" s="31"/>
      <c r="E78" s="60" t="s">
        <v>556</v>
      </c>
      <c r="F78" s="60"/>
      <c r="G78" s="61" t="s">
        <v>557</v>
      </c>
      <c r="H78" s="60"/>
      <c r="I78" s="60"/>
      <c r="J78" s="60"/>
      <c r="K78" s="60"/>
      <c r="L78" s="60" t="s">
        <v>434</v>
      </c>
      <c r="M78" s="31"/>
      <c r="N78" s="31"/>
      <c r="O78" s="31"/>
      <c r="P78" s="49"/>
    </row>
    <row r="79" spans="3:16" ht="12.75">
      <c r="C79" s="30"/>
      <c r="D79" s="31"/>
      <c r="E79" s="31"/>
      <c r="F79" s="31"/>
      <c r="G79" s="31"/>
      <c r="H79" s="31"/>
      <c r="I79" s="31"/>
      <c r="J79" s="31"/>
      <c r="K79" s="31"/>
      <c r="L79" s="31"/>
      <c r="M79" s="31"/>
      <c r="N79" s="31"/>
      <c r="O79" s="31"/>
      <c r="P79" s="49"/>
    </row>
    <row r="80" spans="3:16" ht="12.75">
      <c r="C80" s="30"/>
      <c r="D80" s="31"/>
      <c r="E80" s="52">
        <v>7.01</v>
      </c>
      <c r="F80" s="31" t="s">
        <v>298</v>
      </c>
      <c r="G80" s="31"/>
      <c r="H80" s="31"/>
      <c r="I80" s="31"/>
      <c r="J80" s="31"/>
      <c r="K80" s="31"/>
      <c r="L80" s="31"/>
      <c r="M80" s="31"/>
      <c r="N80" s="31"/>
      <c r="O80" s="31"/>
      <c r="P80" s="49"/>
    </row>
    <row r="81" spans="3:16" ht="12.75">
      <c r="C81" s="30"/>
      <c r="D81" s="31"/>
      <c r="E81" s="52"/>
      <c r="F81" s="31" t="s">
        <v>299</v>
      </c>
      <c r="G81" s="31"/>
      <c r="H81" s="31"/>
      <c r="I81" s="31"/>
      <c r="J81" s="31"/>
      <c r="K81" s="31"/>
      <c r="L81" s="31"/>
      <c r="M81" s="31"/>
      <c r="N81" s="31"/>
      <c r="O81" s="31"/>
      <c r="P81" s="49"/>
    </row>
    <row r="82" spans="3:16" ht="12.75">
      <c r="C82" s="30"/>
      <c r="D82" s="31"/>
      <c r="E82" s="52"/>
      <c r="F82" s="39">
        <v>0</v>
      </c>
      <c r="G82" s="39">
        <v>1</v>
      </c>
      <c r="H82" s="31"/>
      <c r="I82" s="31"/>
      <c r="J82" s="31" t="s">
        <v>559</v>
      </c>
      <c r="K82" s="31"/>
      <c r="L82" s="62">
        <v>0.7</v>
      </c>
      <c r="M82" s="31"/>
      <c r="N82" s="31"/>
      <c r="O82" s="31"/>
      <c r="P82" s="49"/>
    </row>
    <row r="83" spans="3:16" ht="12.75">
      <c r="C83" s="30"/>
      <c r="D83" s="31"/>
      <c r="E83" s="31"/>
      <c r="F83" s="31"/>
      <c r="G83" s="31"/>
      <c r="H83" s="31"/>
      <c r="I83" s="31"/>
      <c r="J83" s="31"/>
      <c r="K83" s="31"/>
      <c r="L83" s="31"/>
      <c r="M83" s="31"/>
      <c r="N83" s="31"/>
      <c r="O83" s="31"/>
      <c r="P83" s="49"/>
    </row>
    <row r="84" spans="3:16" ht="12.75">
      <c r="C84" s="30"/>
      <c r="D84" s="31"/>
      <c r="E84" s="31">
        <v>7.02</v>
      </c>
      <c r="F84" s="31" t="s">
        <v>300</v>
      </c>
      <c r="G84" s="31"/>
      <c r="H84" s="31"/>
      <c r="I84" s="31"/>
      <c r="J84" s="31"/>
      <c r="K84" s="31"/>
      <c r="L84" s="31"/>
      <c r="M84" s="31"/>
      <c r="N84" s="31"/>
      <c r="O84" s="31"/>
      <c r="P84" s="49"/>
    </row>
    <row r="85" spans="3:16" ht="12.75">
      <c r="C85" s="30"/>
      <c r="D85" s="31"/>
      <c r="E85" s="31"/>
      <c r="F85" s="31" t="s">
        <v>301</v>
      </c>
      <c r="G85" s="31"/>
      <c r="H85" s="31"/>
      <c r="I85" s="31"/>
      <c r="J85" s="31"/>
      <c r="K85" s="31"/>
      <c r="L85" s="31"/>
      <c r="M85" s="31"/>
      <c r="N85" s="31"/>
      <c r="O85" s="31"/>
      <c r="P85" s="49"/>
    </row>
    <row r="86" spans="3:16" ht="12.75">
      <c r="C86" s="30"/>
      <c r="D86" s="31"/>
      <c r="E86" s="31"/>
      <c r="F86" s="39">
        <v>0</v>
      </c>
      <c r="G86" s="39">
        <v>1</v>
      </c>
      <c r="H86" s="31"/>
      <c r="I86" s="31"/>
      <c r="J86" s="31" t="s">
        <v>559</v>
      </c>
      <c r="K86" s="31"/>
      <c r="L86" s="62">
        <v>0.7</v>
      </c>
      <c r="M86" s="31"/>
      <c r="N86" s="31"/>
      <c r="O86" s="31"/>
      <c r="P86" s="49"/>
    </row>
    <row r="87" spans="3:16" ht="12.75">
      <c r="C87" s="30"/>
      <c r="D87" s="31"/>
      <c r="E87" s="31"/>
      <c r="F87" s="31"/>
      <c r="G87" s="31"/>
      <c r="H87" s="31"/>
      <c r="I87" s="31"/>
      <c r="J87" s="31"/>
      <c r="K87" s="31"/>
      <c r="L87" s="31"/>
      <c r="M87" s="31"/>
      <c r="N87" s="31"/>
      <c r="O87" s="31"/>
      <c r="P87" s="49"/>
    </row>
    <row r="88" spans="3:16" ht="12.75">
      <c r="C88" s="30"/>
      <c r="D88" s="31"/>
      <c r="E88" s="31">
        <v>7.03</v>
      </c>
      <c r="F88" s="31" t="s">
        <v>302</v>
      </c>
      <c r="G88" s="31"/>
      <c r="H88" s="31"/>
      <c r="I88" s="31"/>
      <c r="J88" s="31"/>
      <c r="K88" s="31"/>
      <c r="L88" s="31"/>
      <c r="M88" s="31"/>
      <c r="N88" s="31"/>
      <c r="O88" s="31"/>
      <c r="P88" s="49"/>
    </row>
    <row r="89" spans="3:16" ht="12.75">
      <c r="C89" s="30"/>
      <c r="D89" s="31"/>
      <c r="E89" s="31"/>
      <c r="F89" s="31" t="s">
        <v>303</v>
      </c>
      <c r="G89" s="31"/>
      <c r="H89" s="31"/>
      <c r="I89" s="31"/>
      <c r="J89" s="31"/>
      <c r="K89" s="31"/>
      <c r="L89" s="31"/>
      <c r="M89" s="31"/>
      <c r="N89" s="31"/>
      <c r="O89" s="31"/>
      <c r="P89" s="49"/>
    </row>
    <row r="90" spans="3:16" ht="12.75">
      <c r="C90" s="30"/>
      <c r="D90" s="31"/>
      <c r="E90" s="31"/>
      <c r="F90" s="39">
        <v>0</v>
      </c>
      <c r="G90" s="39">
        <v>1</v>
      </c>
      <c r="H90" s="31"/>
      <c r="I90" s="31"/>
      <c r="J90" s="31" t="s">
        <v>559</v>
      </c>
      <c r="K90" s="31"/>
      <c r="L90" s="62">
        <v>0.6</v>
      </c>
      <c r="M90" s="31"/>
      <c r="N90" s="31"/>
      <c r="O90" s="31"/>
      <c r="P90" s="49"/>
    </row>
    <row r="91" spans="3:16" ht="12.75">
      <c r="C91" s="30"/>
      <c r="D91" s="31"/>
      <c r="E91" s="31"/>
      <c r="F91" s="31"/>
      <c r="G91" s="31"/>
      <c r="H91" s="31"/>
      <c r="I91" s="31"/>
      <c r="J91" s="31"/>
      <c r="K91" s="31"/>
      <c r="L91" s="31"/>
      <c r="M91" s="31"/>
      <c r="N91" s="31"/>
      <c r="O91" s="31"/>
      <c r="P91" s="49"/>
    </row>
    <row r="92" spans="3:16" ht="12.75">
      <c r="C92" s="30"/>
      <c r="D92" s="31"/>
      <c r="E92" s="31">
        <v>7.04</v>
      </c>
      <c r="F92" s="31" t="s">
        <v>305</v>
      </c>
      <c r="G92" s="31"/>
      <c r="H92" s="31"/>
      <c r="I92" s="31"/>
      <c r="J92" s="31"/>
      <c r="K92" s="31"/>
      <c r="L92" s="31"/>
      <c r="M92" s="31"/>
      <c r="N92" s="31"/>
      <c r="O92" s="31"/>
      <c r="P92" s="49"/>
    </row>
    <row r="93" spans="3:16" ht="12.75">
      <c r="C93" s="30"/>
      <c r="D93" s="31"/>
      <c r="E93" s="31"/>
      <c r="F93" s="31" t="s">
        <v>306</v>
      </c>
      <c r="G93" s="31"/>
      <c r="H93" s="31"/>
      <c r="I93" s="31"/>
      <c r="J93" s="31"/>
      <c r="K93" s="31"/>
      <c r="L93" s="31"/>
      <c r="M93" s="31"/>
      <c r="N93" s="31"/>
      <c r="O93" s="31"/>
      <c r="P93" s="49"/>
    </row>
    <row r="94" spans="3:16" ht="12.75">
      <c r="C94" s="30"/>
      <c r="D94" s="31"/>
      <c r="E94" s="31"/>
      <c r="F94" s="39">
        <v>0</v>
      </c>
      <c r="G94" s="39">
        <v>1</v>
      </c>
      <c r="H94" s="31"/>
      <c r="I94" s="31"/>
      <c r="J94" s="31" t="s">
        <v>559</v>
      </c>
      <c r="K94" s="31"/>
      <c r="L94" s="62">
        <v>0.7</v>
      </c>
      <c r="M94" s="31"/>
      <c r="N94" s="31"/>
      <c r="O94" s="31"/>
      <c r="P94" s="49"/>
    </row>
    <row r="95" spans="3:16" ht="12.75">
      <c r="C95" s="30"/>
      <c r="D95" s="31"/>
      <c r="E95" s="31"/>
      <c r="F95" s="31"/>
      <c r="G95" s="31"/>
      <c r="H95" s="31"/>
      <c r="I95" s="31"/>
      <c r="J95" s="31"/>
      <c r="K95" s="31"/>
      <c r="L95" s="31"/>
      <c r="M95" s="31"/>
      <c r="N95" s="31"/>
      <c r="O95" s="31"/>
      <c r="P95" s="49"/>
    </row>
    <row r="96" spans="3:16" ht="12.75">
      <c r="C96" s="30"/>
      <c r="D96" s="31"/>
      <c r="E96" s="31">
        <v>7.05</v>
      </c>
      <c r="F96" s="31" t="s">
        <v>307</v>
      </c>
      <c r="G96" s="31"/>
      <c r="H96" s="31"/>
      <c r="I96" s="31"/>
      <c r="J96" s="31"/>
      <c r="K96" s="31"/>
      <c r="L96" s="31"/>
      <c r="M96" s="31"/>
      <c r="N96" s="31"/>
      <c r="O96" s="31"/>
      <c r="P96" s="49"/>
    </row>
    <row r="97" spans="3:16" ht="12.75">
      <c r="C97" s="30"/>
      <c r="D97" s="31"/>
      <c r="E97" s="31"/>
      <c r="F97" s="31" t="s">
        <v>309</v>
      </c>
      <c r="G97" s="31"/>
      <c r="H97" s="31"/>
      <c r="I97" s="31"/>
      <c r="J97" s="31"/>
      <c r="K97" s="31"/>
      <c r="L97" s="31"/>
      <c r="M97" s="31"/>
      <c r="N97" s="31"/>
      <c r="O97" s="31"/>
      <c r="P97" s="49"/>
    </row>
    <row r="98" spans="3:16" ht="12.75">
      <c r="C98" s="30"/>
      <c r="D98" s="31"/>
      <c r="E98" s="31"/>
      <c r="F98" s="31" t="s">
        <v>308</v>
      </c>
      <c r="G98" s="31"/>
      <c r="H98" s="31"/>
      <c r="I98" s="31"/>
      <c r="J98" s="31"/>
      <c r="K98" s="31"/>
      <c r="L98" s="31"/>
      <c r="M98" s="31"/>
      <c r="N98" s="31"/>
      <c r="O98" s="31"/>
      <c r="P98" s="49"/>
    </row>
    <row r="99" spans="3:16" ht="12.75">
      <c r="C99" s="30"/>
      <c r="D99" s="31"/>
      <c r="E99" s="31"/>
      <c r="F99" s="39">
        <v>0</v>
      </c>
      <c r="G99" s="39">
        <v>1</v>
      </c>
      <c r="H99" s="31"/>
      <c r="I99" s="31"/>
      <c r="J99" s="31" t="s">
        <v>559</v>
      </c>
      <c r="K99" s="31"/>
      <c r="L99" s="62">
        <v>0.7</v>
      </c>
      <c r="M99" s="31"/>
      <c r="N99" s="31"/>
      <c r="O99" s="31"/>
      <c r="P99" s="49"/>
    </row>
    <row r="100" spans="3:16" ht="12.75">
      <c r="C100" s="30"/>
      <c r="D100" s="31"/>
      <c r="E100" s="31"/>
      <c r="F100" s="31"/>
      <c r="G100" s="31"/>
      <c r="H100" s="31"/>
      <c r="I100" s="31"/>
      <c r="J100" s="31"/>
      <c r="K100" s="31"/>
      <c r="L100" s="31"/>
      <c r="M100" s="31"/>
      <c r="N100" s="31"/>
      <c r="O100" s="31"/>
      <c r="P100" s="49"/>
    </row>
    <row r="101" spans="3:16" ht="12.75">
      <c r="C101" s="30"/>
      <c r="D101" s="31"/>
      <c r="E101" s="31">
        <v>7.06</v>
      </c>
      <c r="F101" s="31" t="s">
        <v>310</v>
      </c>
      <c r="G101" s="31"/>
      <c r="H101" s="31"/>
      <c r="I101" s="31"/>
      <c r="J101" s="31"/>
      <c r="K101" s="31"/>
      <c r="L101" s="31"/>
      <c r="M101" s="31"/>
      <c r="N101" s="31"/>
      <c r="O101" s="31"/>
      <c r="P101" s="49"/>
    </row>
    <row r="102" spans="3:16" ht="12.75">
      <c r="C102" s="30"/>
      <c r="D102" s="31"/>
      <c r="E102" s="31"/>
      <c r="F102" s="31" t="s">
        <v>311</v>
      </c>
      <c r="G102" s="31"/>
      <c r="H102" s="31"/>
      <c r="I102" s="31"/>
      <c r="J102" s="31"/>
      <c r="K102" s="31"/>
      <c r="L102" s="31"/>
      <c r="M102" s="31"/>
      <c r="N102" s="31"/>
      <c r="O102" s="31"/>
      <c r="P102" s="49"/>
    </row>
    <row r="103" spans="3:16" ht="12.75">
      <c r="C103" s="30"/>
      <c r="D103" s="31"/>
      <c r="E103" s="31"/>
      <c r="F103" s="39">
        <v>0</v>
      </c>
      <c r="G103" s="39">
        <v>1</v>
      </c>
      <c r="H103" s="31"/>
      <c r="I103" s="31"/>
      <c r="J103" s="31" t="s">
        <v>559</v>
      </c>
      <c r="K103" s="31"/>
      <c r="L103" s="62">
        <v>0.6</v>
      </c>
      <c r="M103" s="31"/>
      <c r="N103" s="31"/>
      <c r="O103" s="31"/>
      <c r="P103" s="49"/>
    </row>
    <row r="104" spans="3:16" ht="12.75">
      <c r="C104" s="30"/>
      <c r="D104" s="31"/>
      <c r="E104" s="31"/>
      <c r="F104" s="31"/>
      <c r="G104" s="31"/>
      <c r="H104" s="31"/>
      <c r="I104" s="31"/>
      <c r="J104" s="31"/>
      <c r="K104" s="31"/>
      <c r="L104" s="31"/>
      <c r="M104" s="31"/>
      <c r="N104" s="31"/>
      <c r="O104" s="31"/>
      <c r="P104" s="49"/>
    </row>
    <row r="105" spans="3:16" ht="12.75">
      <c r="C105" s="30"/>
      <c r="D105" s="31"/>
      <c r="E105" s="31">
        <v>7.07</v>
      </c>
      <c r="F105" s="31" t="s">
        <v>312</v>
      </c>
      <c r="G105" s="31"/>
      <c r="H105" s="31"/>
      <c r="I105" s="31"/>
      <c r="J105" s="31"/>
      <c r="K105" s="31"/>
      <c r="L105" s="31"/>
      <c r="M105" s="31"/>
      <c r="N105" s="31"/>
      <c r="O105" s="31"/>
      <c r="P105" s="49"/>
    </row>
    <row r="106" spans="3:16" ht="12.75">
      <c r="C106" s="30"/>
      <c r="D106" s="31"/>
      <c r="E106" s="31"/>
      <c r="F106" s="31" t="s">
        <v>384</v>
      </c>
      <c r="G106" s="31"/>
      <c r="H106" s="31"/>
      <c r="I106" s="31"/>
      <c r="J106" s="31"/>
      <c r="K106" s="31"/>
      <c r="L106" s="31"/>
      <c r="M106" s="31"/>
      <c r="N106" s="31"/>
      <c r="O106" s="31"/>
      <c r="P106" s="49"/>
    </row>
    <row r="107" spans="3:16" ht="12.75">
      <c r="C107" s="30"/>
      <c r="D107" s="31"/>
      <c r="E107" s="31"/>
      <c r="F107" s="39">
        <v>0</v>
      </c>
      <c r="G107" s="39">
        <v>1</v>
      </c>
      <c r="H107" s="31"/>
      <c r="I107" s="31"/>
      <c r="J107" s="31" t="s">
        <v>559</v>
      </c>
      <c r="K107" s="31"/>
      <c r="L107" s="62">
        <v>0.7</v>
      </c>
      <c r="M107" s="31"/>
      <c r="N107" s="31"/>
      <c r="O107" s="31"/>
      <c r="P107" s="49"/>
    </row>
    <row r="108" spans="3:16" ht="12.75">
      <c r="C108" s="30"/>
      <c r="D108" s="31"/>
      <c r="E108" s="31"/>
      <c r="F108" s="31"/>
      <c r="G108" s="31"/>
      <c r="H108" s="31"/>
      <c r="I108" s="31"/>
      <c r="J108" s="31"/>
      <c r="K108" s="31"/>
      <c r="L108" s="31"/>
      <c r="M108" s="31"/>
      <c r="N108" s="31"/>
      <c r="O108" s="31"/>
      <c r="P108" s="49"/>
    </row>
    <row r="109" spans="3:16" ht="12.75">
      <c r="C109" s="30"/>
      <c r="D109" s="31"/>
      <c r="E109" s="31">
        <v>7.08</v>
      </c>
      <c r="F109" s="31" t="s">
        <v>313</v>
      </c>
      <c r="G109" s="31"/>
      <c r="H109" s="31"/>
      <c r="I109" s="31"/>
      <c r="J109" s="31"/>
      <c r="K109" s="31"/>
      <c r="L109" s="31"/>
      <c r="M109" s="31"/>
      <c r="N109" s="31"/>
      <c r="O109" s="31"/>
      <c r="P109" s="49"/>
    </row>
    <row r="110" spans="3:16" ht="12.75">
      <c r="C110" s="30"/>
      <c r="D110" s="31"/>
      <c r="E110" s="31"/>
      <c r="F110" s="31" t="s">
        <v>314</v>
      </c>
      <c r="G110" s="31"/>
      <c r="H110" s="31"/>
      <c r="I110" s="31"/>
      <c r="J110" s="31"/>
      <c r="K110" s="31"/>
      <c r="L110" s="31"/>
      <c r="M110" s="31"/>
      <c r="N110" s="31"/>
      <c r="O110" s="31"/>
      <c r="P110" s="49"/>
    </row>
    <row r="111" spans="3:16" ht="12.75">
      <c r="C111" s="30"/>
      <c r="D111" s="31"/>
      <c r="E111" s="31"/>
      <c r="F111" s="39">
        <v>0</v>
      </c>
      <c r="G111" s="39">
        <v>1</v>
      </c>
      <c r="H111" s="31"/>
      <c r="I111" s="31"/>
      <c r="J111" s="31" t="s">
        <v>559</v>
      </c>
      <c r="K111" s="31"/>
      <c r="L111" s="62">
        <v>0.8</v>
      </c>
      <c r="M111" s="31"/>
      <c r="N111" s="31"/>
      <c r="O111" s="31"/>
      <c r="P111" s="49"/>
    </row>
    <row r="112" spans="3:16" ht="12.75">
      <c r="C112" s="30"/>
      <c r="D112" s="31"/>
      <c r="E112" s="31"/>
      <c r="F112" s="31"/>
      <c r="G112" s="31"/>
      <c r="H112" s="31"/>
      <c r="I112" s="31"/>
      <c r="J112" s="31"/>
      <c r="K112" s="31"/>
      <c r="L112" s="31"/>
      <c r="M112" s="31"/>
      <c r="N112" s="31"/>
      <c r="O112" s="31"/>
      <c r="P112" s="49"/>
    </row>
    <row r="113" spans="3:16" ht="12.75">
      <c r="C113" s="30"/>
      <c r="D113" s="31"/>
      <c r="E113" s="31">
        <v>7.09</v>
      </c>
      <c r="F113" s="31" t="s">
        <v>315</v>
      </c>
      <c r="G113" s="31"/>
      <c r="H113" s="31"/>
      <c r="I113" s="31"/>
      <c r="J113" s="31"/>
      <c r="K113" s="31"/>
      <c r="L113" s="31"/>
      <c r="M113" s="31"/>
      <c r="N113" s="31"/>
      <c r="O113" s="31"/>
      <c r="P113" s="49"/>
    </row>
    <row r="114" spans="3:16" ht="12.75">
      <c r="C114" s="30"/>
      <c r="D114" s="31"/>
      <c r="E114" s="31"/>
      <c r="F114" s="31" t="s">
        <v>316</v>
      </c>
      <c r="G114" s="31"/>
      <c r="H114" s="31"/>
      <c r="I114" s="31"/>
      <c r="J114" s="31"/>
      <c r="K114" s="31"/>
      <c r="L114" s="31"/>
      <c r="M114" s="31"/>
      <c r="N114" s="31"/>
      <c r="O114" s="31"/>
      <c r="P114" s="49"/>
    </row>
    <row r="115" spans="3:16" ht="12.75">
      <c r="C115" s="30"/>
      <c r="D115" s="31"/>
      <c r="E115" s="31"/>
      <c r="F115" s="31" t="s">
        <v>317</v>
      </c>
      <c r="G115" s="31"/>
      <c r="H115" s="31"/>
      <c r="I115" s="31"/>
      <c r="J115" s="31"/>
      <c r="K115" s="31"/>
      <c r="L115" s="31"/>
      <c r="M115" s="31"/>
      <c r="N115" s="31"/>
      <c r="O115" s="31"/>
      <c r="P115" s="49"/>
    </row>
    <row r="116" spans="3:16" ht="12.75">
      <c r="C116" s="30"/>
      <c r="D116" s="31"/>
      <c r="E116" s="31"/>
      <c r="F116" s="31" t="s">
        <v>306</v>
      </c>
      <c r="G116" s="31"/>
      <c r="H116" s="31"/>
      <c r="I116" s="31"/>
      <c r="J116" s="31"/>
      <c r="K116" s="31"/>
      <c r="L116" s="31"/>
      <c r="M116" s="31"/>
      <c r="N116" s="31"/>
      <c r="O116" s="31"/>
      <c r="P116" s="49"/>
    </row>
    <row r="117" spans="3:16" ht="12.75">
      <c r="C117" s="30"/>
      <c r="D117" s="31"/>
      <c r="E117" s="31"/>
      <c r="F117" s="39">
        <v>0</v>
      </c>
      <c r="G117" s="39">
        <v>1</v>
      </c>
      <c r="H117" s="31"/>
      <c r="I117" s="31"/>
      <c r="J117" s="31" t="s">
        <v>559</v>
      </c>
      <c r="K117" s="31"/>
      <c r="L117" s="62">
        <v>0.7</v>
      </c>
      <c r="M117" s="31"/>
      <c r="N117" s="31"/>
      <c r="O117" s="31"/>
      <c r="P117" s="49"/>
    </row>
    <row r="118" spans="3:16" ht="12.75">
      <c r="C118" s="30"/>
      <c r="D118" s="31"/>
      <c r="E118" s="52"/>
      <c r="F118" s="31"/>
      <c r="G118" s="31"/>
      <c r="H118" s="31"/>
      <c r="I118" s="31"/>
      <c r="J118" s="31"/>
      <c r="K118" s="31"/>
      <c r="L118" s="31"/>
      <c r="M118" s="31"/>
      <c r="N118" s="31"/>
      <c r="O118" s="31"/>
      <c r="P118" s="49"/>
    </row>
    <row r="119" spans="3:16" ht="12.75">
      <c r="C119" s="30"/>
      <c r="D119" s="31"/>
      <c r="E119" s="52">
        <v>7.1</v>
      </c>
      <c r="F119" s="31" t="s">
        <v>318</v>
      </c>
      <c r="G119" s="31"/>
      <c r="H119" s="31"/>
      <c r="I119" s="31"/>
      <c r="J119" s="31"/>
      <c r="K119" s="31"/>
      <c r="L119" s="31"/>
      <c r="M119" s="31"/>
      <c r="N119" s="31"/>
      <c r="O119" s="31"/>
      <c r="P119" s="49"/>
    </row>
    <row r="120" spans="3:16" ht="12.75">
      <c r="C120" s="30"/>
      <c r="D120" s="31"/>
      <c r="E120" s="52"/>
      <c r="F120" s="31" t="s">
        <v>319</v>
      </c>
      <c r="G120" s="31"/>
      <c r="H120" s="31"/>
      <c r="I120" s="31"/>
      <c r="J120" s="31"/>
      <c r="K120" s="31"/>
      <c r="L120" s="31"/>
      <c r="M120" s="31"/>
      <c r="N120" s="31"/>
      <c r="O120" s="31"/>
      <c r="P120" s="49"/>
    </row>
    <row r="121" spans="3:16" ht="12.75">
      <c r="C121" s="30"/>
      <c r="D121" s="31"/>
      <c r="E121" s="52"/>
      <c r="F121" s="39">
        <v>0</v>
      </c>
      <c r="G121" s="39">
        <v>1</v>
      </c>
      <c r="H121" s="31"/>
      <c r="I121" s="31"/>
      <c r="J121" s="31" t="s">
        <v>559</v>
      </c>
      <c r="K121" s="31"/>
      <c r="L121" s="62">
        <v>0.7</v>
      </c>
      <c r="M121" s="31"/>
      <c r="N121" s="31"/>
      <c r="O121" s="31"/>
      <c r="P121" s="49"/>
    </row>
    <row r="122" spans="3:16" ht="12.75">
      <c r="C122" s="30"/>
      <c r="D122" s="31"/>
      <c r="E122" s="52"/>
      <c r="F122" s="31"/>
      <c r="G122" s="31"/>
      <c r="H122" s="31"/>
      <c r="I122" s="31"/>
      <c r="J122" s="31"/>
      <c r="K122" s="31"/>
      <c r="L122" s="31"/>
      <c r="M122" s="31"/>
      <c r="N122" s="31"/>
      <c r="O122" s="31"/>
      <c r="P122" s="49"/>
    </row>
    <row r="123" spans="3:16" ht="12.75">
      <c r="C123" s="30"/>
      <c r="D123" s="31"/>
      <c r="E123" s="52">
        <v>7.11</v>
      </c>
      <c r="F123" s="31" t="s">
        <v>321</v>
      </c>
      <c r="G123" s="31"/>
      <c r="H123" s="31"/>
      <c r="I123" s="31"/>
      <c r="J123" s="31"/>
      <c r="K123" s="31"/>
      <c r="L123" s="31"/>
      <c r="M123" s="31"/>
      <c r="N123" s="31"/>
      <c r="O123" s="31"/>
      <c r="P123" s="49"/>
    </row>
    <row r="124" spans="3:16" ht="12.75">
      <c r="C124" s="30"/>
      <c r="D124" s="31"/>
      <c r="E124" s="52"/>
      <c r="F124" s="31" t="s">
        <v>384</v>
      </c>
      <c r="G124" s="31"/>
      <c r="H124" s="31"/>
      <c r="I124" s="31"/>
      <c r="J124" s="31"/>
      <c r="K124" s="31"/>
      <c r="L124" s="31"/>
      <c r="M124" s="31"/>
      <c r="N124" s="31"/>
      <c r="O124" s="31"/>
      <c r="P124" s="49"/>
    </row>
    <row r="125" spans="3:16" ht="12.75">
      <c r="C125" s="30"/>
      <c r="D125" s="31"/>
      <c r="E125" s="52"/>
      <c r="F125" s="39">
        <v>0</v>
      </c>
      <c r="G125" s="39">
        <v>1</v>
      </c>
      <c r="H125" s="31"/>
      <c r="I125" s="31"/>
      <c r="J125" s="31" t="s">
        <v>559</v>
      </c>
      <c r="K125" s="31"/>
      <c r="L125" s="62">
        <v>0.7</v>
      </c>
      <c r="M125" s="31"/>
      <c r="N125" s="31"/>
      <c r="O125" s="31"/>
      <c r="P125" s="49"/>
    </row>
    <row r="126" spans="3:16" ht="12.75">
      <c r="C126" s="30"/>
      <c r="D126" s="31"/>
      <c r="E126" s="52"/>
      <c r="F126" s="31"/>
      <c r="G126" s="31"/>
      <c r="H126" s="31"/>
      <c r="I126" s="31"/>
      <c r="J126" s="31"/>
      <c r="K126" s="31"/>
      <c r="L126" s="31"/>
      <c r="M126" s="31"/>
      <c r="N126" s="31"/>
      <c r="O126" s="31"/>
      <c r="P126" s="49"/>
    </row>
    <row r="127" spans="3:16" ht="12.75">
      <c r="C127" s="30"/>
      <c r="D127" s="31"/>
      <c r="E127" s="52">
        <v>7.12</v>
      </c>
      <c r="F127" s="31" t="s">
        <v>322</v>
      </c>
      <c r="G127" s="31"/>
      <c r="H127" s="31"/>
      <c r="I127" s="31"/>
      <c r="J127" s="31"/>
      <c r="K127" s="31"/>
      <c r="L127" s="31"/>
      <c r="M127" s="31"/>
      <c r="N127" s="31"/>
      <c r="O127" s="31"/>
      <c r="P127" s="49"/>
    </row>
    <row r="128" spans="3:16" ht="12.75">
      <c r="C128" s="30"/>
      <c r="D128" s="31"/>
      <c r="E128" s="52"/>
      <c r="F128" s="31" t="s">
        <v>323</v>
      </c>
      <c r="G128" s="31"/>
      <c r="H128" s="31"/>
      <c r="I128" s="31"/>
      <c r="J128" s="31"/>
      <c r="K128" s="31"/>
      <c r="L128" s="31"/>
      <c r="M128" s="31"/>
      <c r="N128" s="31"/>
      <c r="O128" s="31"/>
      <c r="P128" s="49"/>
    </row>
    <row r="129" spans="3:16" ht="12.75">
      <c r="C129" s="30"/>
      <c r="D129" s="31"/>
      <c r="E129" s="52"/>
      <c r="F129" s="39">
        <v>0</v>
      </c>
      <c r="G129" s="39">
        <v>1</v>
      </c>
      <c r="H129" s="31"/>
      <c r="I129" s="31"/>
      <c r="J129" s="31" t="s">
        <v>559</v>
      </c>
      <c r="K129" s="31"/>
      <c r="L129" s="62">
        <v>0.8</v>
      </c>
      <c r="M129" s="31"/>
      <c r="N129" s="31"/>
      <c r="O129" s="31"/>
      <c r="P129" s="49"/>
    </row>
    <row r="130" spans="3:16" ht="12.75">
      <c r="C130" s="30"/>
      <c r="D130" s="31"/>
      <c r="E130" s="52"/>
      <c r="F130" s="31"/>
      <c r="G130" s="31"/>
      <c r="H130" s="31"/>
      <c r="I130" s="31"/>
      <c r="J130" s="31"/>
      <c r="K130" s="31"/>
      <c r="L130" s="31"/>
      <c r="M130" s="31"/>
      <c r="N130" s="31"/>
      <c r="O130" s="31"/>
      <c r="P130" s="49"/>
    </row>
    <row r="131" spans="3:16" ht="12.75">
      <c r="C131" s="30"/>
      <c r="D131" s="31"/>
      <c r="E131" s="52">
        <v>7.13</v>
      </c>
      <c r="F131" s="31" t="s">
        <v>325</v>
      </c>
      <c r="G131" s="31"/>
      <c r="H131" s="31"/>
      <c r="I131" s="31"/>
      <c r="J131" s="31"/>
      <c r="K131" s="31"/>
      <c r="L131" s="31"/>
      <c r="M131" s="31"/>
      <c r="N131" s="31"/>
      <c r="O131" s="31"/>
      <c r="P131" s="49"/>
    </row>
    <row r="132" spans="3:16" ht="12.75">
      <c r="C132" s="30"/>
      <c r="D132" s="31"/>
      <c r="E132" s="52"/>
      <c r="F132" s="31" t="s">
        <v>326</v>
      </c>
      <c r="G132" s="31"/>
      <c r="H132" s="31"/>
      <c r="I132" s="31"/>
      <c r="J132" s="31"/>
      <c r="K132" s="31"/>
      <c r="L132" s="31"/>
      <c r="M132" s="31"/>
      <c r="N132" s="31"/>
      <c r="O132" s="31"/>
      <c r="P132" s="49"/>
    </row>
    <row r="133" spans="3:16" ht="12.75">
      <c r="C133" s="30"/>
      <c r="D133" s="31"/>
      <c r="E133" s="52"/>
      <c r="F133" s="39">
        <v>0</v>
      </c>
      <c r="G133" s="39">
        <v>1</v>
      </c>
      <c r="H133" s="31"/>
      <c r="I133" s="31"/>
      <c r="J133" s="31" t="s">
        <v>559</v>
      </c>
      <c r="K133" s="31"/>
      <c r="L133" s="62">
        <v>0.7</v>
      </c>
      <c r="M133" s="31"/>
      <c r="N133" s="31"/>
      <c r="O133" s="31"/>
      <c r="P133" s="49"/>
    </row>
    <row r="134" spans="3:16" ht="12.75">
      <c r="C134" s="30"/>
      <c r="D134" s="31"/>
      <c r="E134" s="52"/>
      <c r="F134" s="31"/>
      <c r="G134" s="31"/>
      <c r="H134" s="31"/>
      <c r="I134" s="31"/>
      <c r="J134" s="31"/>
      <c r="K134" s="31"/>
      <c r="L134" s="31"/>
      <c r="M134" s="31"/>
      <c r="N134" s="31"/>
      <c r="O134" s="31"/>
      <c r="P134" s="49"/>
    </row>
    <row r="135" spans="3:16" ht="12.75">
      <c r="C135" s="30"/>
      <c r="D135" s="31"/>
      <c r="E135" s="52">
        <v>7.14</v>
      </c>
      <c r="F135" s="31" t="s">
        <v>327</v>
      </c>
      <c r="G135" s="31"/>
      <c r="H135" s="31"/>
      <c r="I135" s="31"/>
      <c r="J135" s="31"/>
      <c r="K135" s="31"/>
      <c r="L135" s="31"/>
      <c r="M135" s="31"/>
      <c r="N135" s="31"/>
      <c r="O135" s="31"/>
      <c r="P135" s="49"/>
    </row>
    <row r="136" spans="3:16" ht="12.75">
      <c r="C136" s="30"/>
      <c r="D136" s="31"/>
      <c r="E136" s="52"/>
      <c r="F136" s="31" t="s">
        <v>328</v>
      </c>
      <c r="G136" s="31"/>
      <c r="H136" s="31"/>
      <c r="I136" s="31"/>
      <c r="J136" s="31"/>
      <c r="K136" s="31"/>
      <c r="L136" s="31"/>
      <c r="M136" s="31"/>
      <c r="N136" s="31"/>
      <c r="O136" s="31"/>
      <c r="P136" s="49"/>
    </row>
    <row r="137" spans="3:16" ht="12.75">
      <c r="C137" s="30"/>
      <c r="D137" s="31"/>
      <c r="E137" s="52"/>
      <c r="F137" s="39">
        <v>0</v>
      </c>
      <c r="G137" s="39">
        <v>1</v>
      </c>
      <c r="H137" s="31"/>
      <c r="I137" s="31"/>
      <c r="J137" s="31" t="s">
        <v>559</v>
      </c>
      <c r="K137" s="31"/>
      <c r="L137" s="62">
        <v>0.8</v>
      </c>
      <c r="M137" s="31"/>
      <c r="N137" s="31"/>
      <c r="O137" s="31"/>
      <c r="P137" s="49"/>
    </row>
    <row r="138" spans="3:16" ht="12.75">
      <c r="C138" s="30"/>
      <c r="D138" s="31"/>
      <c r="E138" s="52"/>
      <c r="F138" s="31"/>
      <c r="G138" s="31"/>
      <c r="H138" s="31"/>
      <c r="I138" s="31"/>
      <c r="J138" s="31"/>
      <c r="K138" s="31"/>
      <c r="L138" s="31"/>
      <c r="M138" s="31"/>
      <c r="N138" s="31"/>
      <c r="O138" s="31"/>
      <c r="P138" s="49"/>
    </row>
    <row r="139" spans="3:16" ht="12.75">
      <c r="C139" s="30"/>
      <c r="D139" s="31"/>
      <c r="E139" s="52">
        <v>7.15</v>
      </c>
      <c r="F139" s="31" t="s">
        <v>329</v>
      </c>
      <c r="G139" s="31"/>
      <c r="H139" s="31"/>
      <c r="I139" s="31"/>
      <c r="J139" s="31"/>
      <c r="K139" s="31"/>
      <c r="L139" s="31"/>
      <c r="M139" s="31"/>
      <c r="N139" s="31"/>
      <c r="O139" s="31"/>
      <c r="P139" s="49"/>
    </row>
    <row r="140" spans="3:16" ht="12.75">
      <c r="C140" s="30"/>
      <c r="D140" s="31"/>
      <c r="E140" s="52"/>
      <c r="F140" s="31" t="s">
        <v>330</v>
      </c>
      <c r="G140" s="31"/>
      <c r="H140" s="31"/>
      <c r="I140" s="31"/>
      <c r="J140" s="31"/>
      <c r="K140" s="31"/>
      <c r="L140" s="31"/>
      <c r="M140" s="31"/>
      <c r="N140" s="31"/>
      <c r="O140" s="31"/>
      <c r="P140" s="49"/>
    </row>
    <row r="141" spans="3:16" ht="12.75">
      <c r="C141" s="30"/>
      <c r="D141" s="31"/>
      <c r="E141" s="52"/>
      <c r="F141" s="39">
        <v>0</v>
      </c>
      <c r="G141" s="39">
        <v>1</v>
      </c>
      <c r="H141" s="31"/>
      <c r="I141" s="31"/>
      <c r="J141" s="31" t="s">
        <v>559</v>
      </c>
      <c r="K141" s="31"/>
      <c r="L141" s="62">
        <v>0.7</v>
      </c>
      <c r="M141" s="31"/>
      <c r="N141" s="31"/>
      <c r="O141" s="31"/>
      <c r="P141" s="49"/>
    </row>
    <row r="142" spans="3:16" ht="12.75">
      <c r="C142" s="30"/>
      <c r="D142" s="31"/>
      <c r="E142" s="52"/>
      <c r="F142" s="31"/>
      <c r="G142" s="31"/>
      <c r="H142" s="31"/>
      <c r="I142" s="31"/>
      <c r="J142" s="31"/>
      <c r="K142" s="31"/>
      <c r="L142" s="31"/>
      <c r="M142" s="31"/>
      <c r="N142" s="31"/>
      <c r="O142" s="31"/>
      <c r="P142" s="49"/>
    </row>
    <row r="143" spans="3:16" ht="12.75">
      <c r="C143" s="30"/>
      <c r="D143" s="31"/>
      <c r="E143" s="52">
        <v>7.16</v>
      </c>
      <c r="F143" s="31" t="s">
        <v>332</v>
      </c>
      <c r="G143" s="31"/>
      <c r="H143" s="31"/>
      <c r="I143" s="31"/>
      <c r="J143" s="31"/>
      <c r="K143" s="31"/>
      <c r="L143" s="31"/>
      <c r="M143" s="31"/>
      <c r="N143" s="31"/>
      <c r="O143" s="31"/>
      <c r="P143" s="49"/>
    </row>
    <row r="144" spans="3:16" ht="12.75">
      <c r="C144" s="30"/>
      <c r="D144" s="31"/>
      <c r="E144" s="52"/>
      <c r="F144" s="31" t="s">
        <v>341</v>
      </c>
      <c r="G144" s="31"/>
      <c r="H144" s="31"/>
      <c r="I144" s="31"/>
      <c r="J144" s="31"/>
      <c r="K144" s="31"/>
      <c r="L144" s="31"/>
      <c r="M144" s="31"/>
      <c r="N144" s="31"/>
      <c r="O144" s="31"/>
      <c r="P144" s="49"/>
    </row>
    <row r="145" spans="3:16" ht="12.75">
      <c r="C145" s="30"/>
      <c r="D145" s="31"/>
      <c r="E145" s="52"/>
      <c r="F145" s="39">
        <v>0</v>
      </c>
      <c r="G145" s="39">
        <v>1</v>
      </c>
      <c r="H145" s="31"/>
      <c r="I145" s="31"/>
      <c r="J145" s="31" t="s">
        <v>559</v>
      </c>
      <c r="K145" s="31"/>
      <c r="L145" s="62">
        <v>0.7</v>
      </c>
      <c r="M145" s="31"/>
      <c r="N145" s="31"/>
      <c r="O145" s="31"/>
      <c r="P145" s="49"/>
    </row>
    <row r="146" spans="3:16" ht="12.75">
      <c r="C146" s="30"/>
      <c r="D146" s="31"/>
      <c r="E146" s="52"/>
      <c r="F146" s="31"/>
      <c r="G146" s="31"/>
      <c r="H146" s="31"/>
      <c r="I146" s="31"/>
      <c r="J146" s="31"/>
      <c r="K146" s="31"/>
      <c r="L146" s="31"/>
      <c r="M146" s="31"/>
      <c r="N146" s="31"/>
      <c r="O146" s="31"/>
      <c r="P146" s="49"/>
    </row>
    <row r="147" spans="3:16" ht="12.75">
      <c r="C147" s="30"/>
      <c r="D147" s="31"/>
      <c r="E147" s="52">
        <v>7.17</v>
      </c>
      <c r="F147" s="31" t="s">
        <v>333</v>
      </c>
      <c r="G147" s="31"/>
      <c r="H147" s="31"/>
      <c r="I147" s="31"/>
      <c r="J147" s="31"/>
      <c r="K147" s="31"/>
      <c r="L147" s="31"/>
      <c r="M147" s="31"/>
      <c r="N147" s="31"/>
      <c r="O147" s="31"/>
      <c r="P147" s="49"/>
    </row>
    <row r="148" spans="3:16" ht="12.75">
      <c r="C148" s="30"/>
      <c r="D148" s="31"/>
      <c r="E148" s="52"/>
      <c r="F148" s="31" t="s">
        <v>334</v>
      </c>
      <c r="G148" s="31"/>
      <c r="H148" s="31"/>
      <c r="I148" s="31"/>
      <c r="J148" s="31"/>
      <c r="K148" s="31"/>
      <c r="L148" s="31"/>
      <c r="M148" s="31"/>
      <c r="N148" s="31"/>
      <c r="O148" s="31"/>
      <c r="P148" s="49"/>
    </row>
    <row r="149" spans="3:16" ht="12.75">
      <c r="C149" s="30"/>
      <c r="D149" s="31"/>
      <c r="E149" s="52"/>
      <c r="F149" s="31" t="s">
        <v>335</v>
      </c>
      <c r="G149" s="31"/>
      <c r="H149" s="31"/>
      <c r="I149" s="31"/>
      <c r="J149" s="31"/>
      <c r="K149" s="31"/>
      <c r="L149" s="31"/>
      <c r="M149" s="31"/>
      <c r="N149" s="31"/>
      <c r="O149" s="31"/>
      <c r="P149" s="49"/>
    </row>
    <row r="150" spans="3:16" ht="12.75">
      <c r="C150" s="30"/>
      <c r="D150" s="31"/>
      <c r="E150" s="52"/>
      <c r="F150" s="39">
        <v>0</v>
      </c>
      <c r="G150" s="39">
        <v>1</v>
      </c>
      <c r="H150" s="31"/>
      <c r="I150" s="31"/>
      <c r="J150" s="31" t="s">
        <v>559</v>
      </c>
      <c r="K150" s="31"/>
      <c r="L150" s="62">
        <v>0.6</v>
      </c>
      <c r="M150" s="31"/>
      <c r="N150" s="31"/>
      <c r="O150" s="31"/>
      <c r="P150" s="49"/>
    </row>
    <row r="151" spans="3:16" ht="12.75">
      <c r="C151" s="30"/>
      <c r="D151" s="31"/>
      <c r="E151" s="52"/>
      <c r="F151" s="31"/>
      <c r="G151" s="31"/>
      <c r="H151" s="31"/>
      <c r="I151" s="31"/>
      <c r="J151" s="31"/>
      <c r="K151" s="31"/>
      <c r="L151" s="31"/>
      <c r="M151" s="31"/>
      <c r="N151" s="31"/>
      <c r="O151" s="31"/>
      <c r="P151" s="49"/>
    </row>
    <row r="152" spans="3:16" ht="12.75">
      <c r="C152" s="30"/>
      <c r="D152" s="31"/>
      <c r="E152" s="52">
        <v>7.18</v>
      </c>
      <c r="F152" s="31" t="s">
        <v>337</v>
      </c>
      <c r="G152" s="31"/>
      <c r="H152" s="31"/>
      <c r="I152" s="31"/>
      <c r="J152" s="31"/>
      <c r="K152" s="31"/>
      <c r="L152" s="31"/>
      <c r="M152" s="31"/>
      <c r="N152" s="31"/>
      <c r="O152" s="31"/>
      <c r="P152" s="49"/>
    </row>
    <row r="153" spans="3:16" ht="12.75">
      <c r="C153" s="30"/>
      <c r="D153" s="31"/>
      <c r="E153" s="52"/>
      <c r="F153" s="31" t="s">
        <v>338</v>
      </c>
      <c r="G153" s="31"/>
      <c r="H153" s="31"/>
      <c r="I153" s="31"/>
      <c r="J153" s="31"/>
      <c r="K153" s="31"/>
      <c r="L153" s="31"/>
      <c r="M153" s="31"/>
      <c r="N153" s="31"/>
      <c r="O153" s="31"/>
      <c r="P153" s="49"/>
    </row>
    <row r="154" spans="3:16" ht="12.75">
      <c r="C154" s="30"/>
      <c r="D154" s="31"/>
      <c r="E154" s="52"/>
      <c r="F154" s="31" t="s">
        <v>339</v>
      </c>
      <c r="G154" s="31"/>
      <c r="H154" s="31"/>
      <c r="I154" s="31"/>
      <c r="J154" s="31"/>
      <c r="K154" s="31"/>
      <c r="L154" s="31"/>
      <c r="M154" s="31"/>
      <c r="N154" s="31"/>
      <c r="O154" s="31"/>
      <c r="P154" s="49"/>
    </row>
    <row r="155" spans="3:16" ht="12.75">
      <c r="C155" s="30"/>
      <c r="D155" s="31"/>
      <c r="E155" s="52"/>
      <c r="F155" s="39">
        <v>0</v>
      </c>
      <c r="G155" s="39">
        <v>1</v>
      </c>
      <c r="H155" s="31"/>
      <c r="I155" s="31"/>
      <c r="J155" s="31" t="s">
        <v>559</v>
      </c>
      <c r="K155" s="31"/>
      <c r="L155" s="62">
        <v>0.6</v>
      </c>
      <c r="M155" s="31"/>
      <c r="N155" s="31"/>
      <c r="O155" s="31"/>
      <c r="P155" s="49"/>
    </row>
    <row r="156" spans="3:16" ht="12.75">
      <c r="C156" s="30"/>
      <c r="D156" s="31"/>
      <c r="E156" s="52"/>
      <c r="F156" s="31"/>
      <c r="G156" s="31"/>
      <c r="H156" s="31"/>
      <c r="I156" s="31"/>
      <c r="J156" s="31"/>
      <c r="K156" s="31"/>
      <c r="L156" s="31"/>
      <c r="M156" s="31"/>
      <c r="N156" s="31"/>
      <c r="O156" s="31"/>
      <c r="P156" s="49"/>
    </row>
    <row r="157" spans="3:16" ht="12.75">
      <c r="C157" s="30"/>
      <c r="D157" s="31"/>
      <c r="E157" s="52">
        <v>7.19</v>
      </c>
      <c r="F157" s="31" t="s">
        <v>340</v>
      </c>
      <c r="G157" s="31"/>
      <c r="H157" s="31"/>
      <c r="I157" s="31"/>
      <c r="J157" s="31"/>
      <c r="K157" s="31"/>
      <c r="L157" s="31"/>
      <c r="M157" s="31"/>
      <c r="N157" s="31"/>
      <c r="O157" s="31"/>
      <c r="P157" s="49"/>
    </row>
    <row r="158" spans="3:16" ht="12.75">
      <c r="C158" s="30"/>
      <c r="D158" s="31"/>
      <c r="E158" s="52"/>
      <c r="F158" s="39">
        <v>0</v>
      </c>
      <c r="G158" s="39">
        <v>1</v>
      </c>
      <c r="H158" s="31"/>
      <c r="I158" s="31"/>
      <c r="J158" s="31" t="s">
        <v>559</v>
      </c>
      <c r="K158" s="31"/>
      <c r="L158" s="62">
        <v>0.7</v>
      </c>
      <c r="M158" s="31"/>
      <c r="N158" s="31"/>
      <c r="O158" s="31"/>
      <c r="P158" s="49"/>
    </row>
    <row r="159" spans="3:16" ht="12.75">
      <c r="C159" s="30"/>
      <c r="D159" s="31"/>
      <c r="E159" s="52"/>
      <c r="F159" s="31"/>
      <c r="G159" s="31"/>
      <c r="H159" s="31"/>
      <c r="I159" s="31"/>
      <c r="J159" s="31"/>
      <c r="K159" s="31"/>
      <c r="L159" s="31"/>
      <c r="M159" s="31"/>
      <c r="N159" s="31"/>
      <c r="O159" s="31"/>
      <c r="P159" s="49"/>
    </row>
    <row r="160" spans="3:16" ht="12.75">
      <c r="C160" s="30"/>
      <c r="D160" s="31"/>
      <c r="E160" s="52">
        <v>7.2</v>
      </c>
      <c r="F160" s="31" t="s">
        <v>342</v>
      </c>
      <c r="G160" s="31"/>
      <c r="H160" s="31"/>
      <c r="I160" s="31"/>
      <c r="J160" s="31"/>
      <c r="K160" s="31"/>
      <c r="L160" s="31"/>
      <c r="M160" s="31"/>
      <c r="N160" s="31"/>
      <c r="O160" s="31"/>
      <c r="P160" s="49"/>
    </row>
    <row r="161" spans="3:16" ht="12.75">
      <c r="C161" s="30"/>
      <c r="D161" s="31"/>
      <c r="E161" s="52"/>
      <c r="F161" s="31" t="s">
        <v>343</v>
      </c>
      <c r="G161" s="31"/>
      <c r="H161" s="31"/>
      <c r="I161" s="31"/>
      <c r="J161" s="31"/>
      <c r="K161" s="31"/>
      <c r="L161" s="31"/>
      <c r="M161" s="31"/>
      <c r="N161" s="31"/>
      <c r="O161" s="31"/>
      <c r="P161" s="49"/>
    </row>
    <row r="162" spans="3:16" ht="12.75">
      <c r="C162" s="30"/>
      <c r="D162" s="31"/>
      <c r="E162" s="52"/>
      <c r="F162" s="39">
        <v>0</v>
      </c>
      <c r="G162" s="39">
        <v>1</v>
      </c>
      <c r="H162" s="31"/>
      <c r="I162" s="31"/>
      <c r="J162" s="31" t="s">
        <v>559</v>
      </c>
      <c r="K162" s="31"/>
      <c r="L162" s="62">
        <v>0.7</v>
      </c>
      <c r="M162" s="31"/>
      <c r="N162" s="31"/>
      <c r="O162" s="31"/>
      <c r="P162" s="49"/>
    </row>
    <row r="163" spans="3:16" ht="12.75">
      <c r="C163" s="30"/>
      <c r="D163" s="31"/>
      <c r="E163" s="52"/>
      <c r="F163" s="31"/>
      <c r="G163" s="31"/>
      <c r="H163" s="31"/>
      <c r="I163" s="31"/>
      <c r="J163" s="31"/>
      <c r="K163" s="31"/>
      <c r="L163" s="31"/>
      <c r="M163" s="31"/>
      <c r="N163" s="31"/>
      <c r="O163" s="31"/>
      <c r="P163" s="49"/>
    </row>
    <row r="164" spans="3:16" ht="12.75">
      <c r="C164" s="30"/>
      <c r="D164" s="31"/>
      <c r="E164" s="52"/>
      <c r="F164" s="31"/>
      <c r="G164" s="31"/>
      <c r="H164" s="31"/>
      <c r="I164" s="31"/>
      <c r="J164" s="31"/>
      <c r="K164" s="31"/>
      <c r="L164" s="31"/>
      <c r="M164" s="31"/>
      <c r="N164" s="31"/>
      <c r="O164" s="31"/>
      <c r="P164" s="49"/>
    </row>
    <row r="165" spans="3:16" ht="12.75">
      <c r="C165" s="30"/>
      <c r="D165" s="31"/>
      <c r="E165" s="52"/>
      <c r="F165" s="31"/>
      <c r="G165" s="31"/>
      <c r="H165" s="31"/>
      <c r="I165" s="31"/>
      <c r="J165" s="31"/>
      <c r="K165" s="31"/>
      <c r="L165" s="31"/>
      <c r="M165" s="31"/>
      <c r="N165" s="31"/>
      <c r="O165" s="31"/>
      <c r="P165" s="49"/>
    </row>
    <row r="166" spans="3:16" ht="13.5" thickBot="1">
      <c r="C166" s="40"/>
      <c r="D166" s="41"/>
      <c r="E166" s="63"/>
      <c r="F166" s="41"/>
      <c r="G166" s="41"/>
      <c r="H166" s="41"/>
      <c r="I166" s="41"/>
      <c r="J166" s="41"/>
      <c r="K166" s="41"/>
      <c r="L166" s="41"/>
      <c r="M166" s="41"/>
      <c r="N166" s="41"/>
      <c r="O166" s="41"/>
      <c r="P166" s="64"/>
    </row>
    <row r="167" ht="13.5" thickTop="1">
      <c r="E167" s="47"/>
    </row>
    <row r="168" ht="12.75">
      <c r="E168" s="47"/>
    </row>
  </sheetData>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3:Q60"/>
  <sheetViews>
    <sheetView showGridLines="0" showRowColHeaders="0" zoomScale="80" zoomScaleNormal="80" workbookViewId="0" topLeftCell="A25">
      <selection activeCell="A1" sqref="A1"/>
    </sheetView>
  </sheetViews>
  <sheetFormatPr defaultColWidth="9.140625" defaultRowHeight="12.75"/>
  <cols>
    <col min="1" max="1" width="1.28515625" style="23" customWidth="1"/>
    <col min="2" max="2" width="10.57421875" style="23" customWidth="1"/>
    <col min="3" max="3" width="4.00390625" style="23" customWidth="1"/>
    <col min="4" max="6" width="9.140625" style="23" customWidth="1"/>
    <col min="7" max="7" width="7.57421875" style="23" customWidth="1"/>
    <col min="8" max="8" width="9.140625" style="23" customWidth="1"/>
    <col min="9" max="9" width="15.00390625" style="23" bestFit="1" customWidth="1"/>
    <col min="10" max="10" width="22.28125" style="23" bestFit="1" customWidth="1"/>
    <col min="11" max="11" width="10.140625" style="23" customWidth="1"/>
    <col min="12" max="12" width="3.421875" style="23" customWidth="1"/>
    <col min="13" max="16384" width="9.140625" style="23" customWidth="1"/>
  </cols>
  <sheetData>
    <row r="1" ht="12.75"/>
    <row r="2" ht="13.5" thickBot="1"/>
    <row r="3" spans="3:17" ht="13.5" thickTop="1">
      <c r="C3" s="26"/>
      <c r="D3" s="27"/>
      <c r="E3" s="27"/>
      <c r="F3" s="27"/>
      <c r="G3" s="27"/>
      <c r="H3" s="27"/>
      <c r="I3" s="27"/>
      <c r="J3" s="27"/>
      <c r="K3" s="27"/>
      <c r="L3" s="27"/>
      <c r="M3" s="27"/>
      <c r="N3" s="27"/>
      <c r="O3" s="27"/>
      <c r="P3" s="27"/>
      <c r="Q3" s="48"/>
    </row>
    <row r="4" spans="1:17" ht="6.75" customHeight="1">
      <c r="A4" s="23" t="s">
        <v>79</v>
      </c>
      <c r="C4" s="30"/>
      <c r="D4" s="31"/>
      <c r="E4" s="31"/>
      <c r="F4" s="31"/>
      <c r="G4" s="31"/>
      <c r="H4" s="31"/>
      <c r="I4" s="31"/>
      <c r="J4" s="31"/>
      <c r="K4" s="31"/>
      <c r="L4" s="31"/>
      <c r="M4" s="31"/>
      <c r="N4" s="31"/>
      <c r="O4" s="31"/>
      <c r="P4" s="31"/>
      <c r="Q4" s="49"/>
    </row>
    <row r="5" spans="3:17" ht="18">
      <c r="C5" s="30"/>
      <c r="D5" s="31"/>
      <c r="E5" s="31"/>
      <c r="F5" s="50" t="s">
        <v>413</v>
      </c>
      <c r="G5" s="50"/>
      <c r="H5" s="50"/>
      <c r="I5" s="31"/>
      <c r="J5" s="31"/>
      <c r="K5" s="31"/>
      <c r="L5" s="31"/>
      <c r="M5" s="31"/>
      <c r="N5" s="31"/>
      <c r="O5" s="31"/>
      <c r="P5" s="31"/>
      <c r="Q5" s="49"/>
    </row>
    <row r="6" spans="3:17" ht="18">
      <c r="C6" s="30"/>
      <c r="D6" s="31"/>
      <c r="E6" s="31"/>
      <c r="F6" s="50" t="s">
        <v>414</v>
      </c>
      <c r="G6" s="50"/>
      <c r="H6" s="50"/>
      <c r="I6" s="31"/>
      <c r="J6" s="31"/>
      <c r="K6" s="31"/>
      <c r="L6" s="31"/>
      <c r="M6" s="31"/>
      <c r="N6" s="31"/>
      <c r="O6" s="31"/>
      <c r="P6" s="31"/>
      <c r="Q6" s="49"/>
    </row>
    <row r="7" spans="3:17" ht="12.75">
      <c r="C7" s="30"/>
      <c r="D7" s="31"/>
      <c r="E7" s="31"/>
      <c r="F7" s="31"/>
      <c r="G7" s="31"/>
      <c r="H7" s="31"/>
      <c r="I7" s="31"/>
      <c r="J7" s="31"/>
      <c r="K7" s="31"/>
      <c r="L7" s="31"/>
      <c r="M7" s="31"/>
      <c r="N7" s="31"/>
      <c r="O7" s="31"/>
      <c r="P7" s="31"/>
      <c r="Q7" s="49"/>
    </row>
    <row r="8" spans="3:17" ht="12.75">
      <c r="C8" s="30"/>
      <c r="D8" s="35" t="s">
        <v>415</v>
      </c>
      <c r="E8" s="31"/>
      <c r="F8" s="31"/>
      <c r="G8" s="31"/>
      <c r="H8" s="31"/>
      <c r="I8" s="31"/>
      <c r="J8" s="31"/>
      <c r="K8" s="31"/>
      <c r="L8" s="31"/>
      <c r="M8" s="31"/>
      <c r="N8" s="31"/>
      <c r="O8" s="31"/>
      <c r="P8" s="31"/>
      <c r="Q8" s="49"/>
    </row>
    <row r="9" spans="3:17" ht="12.75">
      <c r="C9" s="30"/>
      <c r="D9" s="31"/>
      <c r="E9" s="31"/>
      <c r="F9" s="31"/>
      <c r="G9" s="31"/>
      <c r="H9" s="31"/>
      <c r="I9" s="31"/>
      <c r="J9" s="31"/>
      <c r="K9" s="31"/>
      <c r="L9" s="31"/>
      <c r="M9" s="31"/>
      <c r="N9" s="31"/>
      <c r="O9" s="31"/>
      <c r="P9" s="31"/>
      <c r="Q9" s="49"/>
    </row>
    <row r="10" spans="3:17" ht="12.75">
      <c r="C10" s="30"/>
      <c r="D10" s="31"/>
      <c r="E10" s="31"/>
      <c r="F10" s="31"/>
      <c r="G10" s="31"/>
      <c r="H10" s="31"/>
      <c r="I10" s="31"/>
      <c r="J10" s="31"/>
      <c r="K10" s="31"/>
      <c r="L10" s="31"/>
      <c r="M10" s="31"/>
      <c r="N10" s="31"/>
      <c r="O10" s="31"/>
      <c r="P10" s="31"/>
      <c r="Q10" s="49"/>
    </row>
    <row r="11" spans="3:17" ht="12.75">
      <c r="C11" s="30"/>
      <c r="D11" s="31"/>
      <c r="E11" s="31"/>
      <c r="F11" s="31"/>
      <c r="G11" s="31"/>
      <c r="H11" s="31"/>
      <c r="I11" s="31"/>
      <c r="J11" s="31"/>
      <c r="K11" s="31"/>
      <c r="L11" s="31"/>
      <c r="M11" s="31"/>
      <c r="N11" s="31"/>
      <c r="O11" s="31"/>
      <c r="P11" s="31"/>
      <c r="Q11" s="49"/>
    </row>
    <row r="12" spans="3:17" ht="12.75">
      <c r="C12" s="30"/>
      <c r="D12" s="31"/>
      <c r="E12" s="31"/>
      <c r="F12" s="31"/>
      <c r="G12" s="31"/>
      <c r="H12" s="31"/>
      <c r="I12" s="31"/>
      <c r="J12" s="31"/>
      <c r="K12" s="31"/>
      <c r="L12" s="31"/>
      <c r="M12" s="31"/>
      <c r="N12" s="31"/>
      <c r="O12" s="31"/>
      <c r="P12" s="31"/>
      <c r="Q12" s="49"/>
    </row>
    <row r="13" spans="3:17" ht="12.75">
      <c r="C13" s="30"/>
      <c r="D13" s="31"/>
      <c r="E13" s="31"/>
      <c r="F13" s="31"/>
      <c r="G13" s="31"/>
      <c r="H13" s="31"/>
      <c r="I13" s="31"/>
      <c r="J13" s="31"/>
      <c r="K13" s="31"/>
      <c r="L13" s="31"/>
      <c r="M13" s="31"/>
      <c r="N13" s="31"/>
      <c r="O13" s="31"/>
      <c r="P13" s="31"/>
      <c r="Q13" s="49"/>
    </row>
    <row r="14" spans="3:17" ht="12.75">
      <c r="C14" s="30"/>
      <c r="D14" s="31"/>
      <c r="E14" s="31"/>
      <c r="F14" s="31"/>
      <c r="G14" s="31"/>
      <c r="H14" s="31"/>
      <c r="I14" s="31"/>
      <c r="J14" s="31"/>
      <c r="K14" s="31"/>
      <c r="L14" s="31"/>
      <c r="M14" s="31"/>
      <c r="N14" s="31"/>
      <c r="O14" s="31"/>
      <c r="P14" s="31"/>
      <c r="Q14" s="49"/>
    </row>
    <row r="15" spans="3:17" ht="12.75">
      <c r="C15" s="30"/>
      <c r="D15" s="31"/>
      <c r="E15" s="31"/>
      <c r="F15" s="31"/>
      <c r="G15" s="31"/>
      <c r="H15" s="31"/>
      <c r="I15" s="60" t="s">
        <v>250</v>
      </c>
      <c r="J15" s="60" t="s">
        <v>251</v>
      </c>
      <c r="K15" s="60" t="s">
        <v>483</v>
      </c>
      <c r="L15" s="31"/>
      <c r="M15" s="61" t="s">
        <v>423</v>
      </c>
      <c r="N15" s="31"/>
      <c r="O15" s="31"/>
      <c r="P15" s="31"/>
      <c r="Q15" s="49"/>
    </row>
    <row r="16" spans="3:17" ht="12.75">
      <c r="C16" s="30"/>
      <c r="D16" s="31"/>
      <c r="E16" s="36">
        <v>1</v>
      </c>
      <c r="F16" s="31" t="s">
        <v>416</v>
      </c>
      <c r="G16" s="31"/>
      <c r="H16" s="31"/>
      <c r="I16" s="31">
        <v>95</v>
      </c>
      <c r="J16" s="53">
        <f>'1.0 Leadership'!O26</f>
        <v>59.25</v>
      </c>
      <c r="K16" s="39">
        <f aca="true" t="shared" si="0" ref="K16:K23">ROUND(J16/I16,2)</f>
        <v>0.62</v>
      </c>
      <c r="L16" s="31"/>
      <c r="M16" s="59" t="s">
        <v>227</v>
      </c>
      <c r="N16" s="31"/>
      <c r="O16" s="31"/>
      <c r="P16" s="31"/>
      <c r="Q16" s="49"/>
    </row>
    <row r="17" spans="3:17" ht="12.75">
      <c r="C17" s="30"/>
      <c r="D17" s="31"/>
      <c r="E17" s="36">
        <v>2</v>
      </c>
      <c r="F17" s="31" t="s">
        <v>417</v>
      </c>
      <c r="G17" s="31"/>
      <c r="H17" s="31"/>
      <c r="I17" s="31">
        <v>75</v>
      </c>
      <c r="J17" s="53">
        <f>'2.0 Info&amp;Analysis'!O24</f>
        <v>50</v>
      </c>
      <c r="K17" s="39">
        <f t="shared" si="0"/>
        <v>0.67</v>
      </c>
      <c r="L17" s="31"/>
      <c r="M17" s="31"/>
      <c r="N17" s="31"/>
      <c r="O17" s="31"/>
      <c r="P17" s="31"/>
      <c r="Q17" s="49"/>
    </row>
    <row r="18" spans="3:17" ht="12.75">
      <c r="C18" s="30"/>
      <c r="D18" s="31"/>
      <c r="E18" s="36">
        <v>3</v>
      </c>
      <c r="F18" s="31" t="s">
        <v>418</v>
      </c>
      <c r="G18" s="31"/>
      <c r="H18" s="31"/>
      <c r="I18" s="31">
        <v>60</v>
      </c>
      <c r="J18" s="53">
        <f>'3.0 Planning'!O20</f>
        <v>39.125</v>
      </c>
      <c r="K18" s="39">
        <f t="shared" si="0"/>
        <v>0.65</v>
      </c>
      <c r="L18" s="31"/>
      <c r="M18" s="65"/>
      <c r="N18" s="31" t="s">
        <v>235</v>
      </c>
      <c r="O18" s="31"/>
      <c r="P18" s="31"/>
      <c r="Q18" s="49"/>
    </row>
    <row r="19" spans="3:17" ht="12.75">
      <c r="C19" s="30"/>
      <c r="D19" s="31"/>
      <c r="E19" s="36">
        <v>4</v>
      </c>
      <c r="F19" s="31" t="s">
        <v>419</v>
      </c>
      <c r="G19" s="31"/>
      <c r="H19" s="31"/>
      <c r="I19" s="31">
        <v>150</v>
      </c>
      <c r="J19" s="53">
        <f>'4.0 HumanR'!O33</f>
        <v>98.04166666666666</v>
      </c>
      <c r="K19" s="39">
        <f t="shared" si="0"/>
        <v>0.65</v>
      </c>
      <c r="L19" s="31"/>
      <c r="M19" s="66"/>
      <c r="N19" s="31" t="s">
        <v>236</v>
      </c>
      <c r="O19" s="31"/>
      <c r="P19" s="31"/>
      <c r="Q19" s="49"/>
    </row>
    <row r="20" spans="3:17" ht="12.75">
      <c r="C20" s="30"/>
      <c r="D20" s="31"/>
      <c r="E20" s="36">
        <v>5</v>
      </c>
      <c r="F20" s="31" t="s">
        <v>420</v>
      </c>
      <c r="G20" s="31"/>
      <c r="H20" s="31"/>
      <c r="I20" s="31">
        <v>140</v>
      </c>
      <c r="J20" s="53">
        <f>'5.0 ProcessM'!O30</f>
        <v>104.91666666666666</v>
      </c>
      <c r="K20" s="39">
        <f t="shared" si="0"/>
        <v>0.75</v>
      </c>
      <c r="L20" s="31"/>
      <c r="M20" s="67"/>
      <c r="N20" s="31" t="s">
        <v>237</v>
      </c>
      <c r="O20" s="31"/>
      <c r="P20" s="31"/>
      <c r="Q20" s="49"/>
    </row>
    <row r="21" spans="3:17" ht="12.75">
      <c r="C21" s="30"/>
      <c r="D21" s="31"/>
      <c r="E21" s="36">
        <v>6</v>
      </c>
      <c r="F21" s="31" t="s">
        <v>421</v>
      </c>
      <c r="G21" s="31"/>
      <c r="H21" s="31"/>
      <c r="I21" s="31">
        <v>180</v>
      </c>
      <c r="J21" s="53">
        <f>'6.0 Operations'!O22</f>
        <v>126.5</v>
      </c>
      <c r="K21" s="39">
        <f t="shared" si="0"/>
        <v>0.7</v>
      </c>
      <c r="L21" s="31"/>
      <c r="M21" s="31"/>
      <c r="N21" s="31"/>
      <c r="O21" s="31"/>
      <c r="P21" s="31"/>
      <c r="Q21" s="49"/>
    </row>
    <row r="22" spans="3:17" ht="12.75">
      <c r="C22" s="30"/>
      <c r="D22" s="31"/>
      <c r="E22" s="36">
        <v>7</v>
      </c>
      <c r="F22" s="2" t="s">
        <v>422</v>
      </c>
      <c r="G22" s="2"/>
      <c r="H22" s="2"/>
      <c r="I22" s="2">
        <v>300</v>
      </c>
      <c r="J22" s="2">
        <f>'7.0 Customer'!O36</f>
        <v>204</v>
      </c>
      <c r="K22" s="21">
        <f t="shared" si="0"/>
        <v>0.68</v>
      </c>
      <c r="L22" s="31"/>
      <c r="M22" s="31"/>
      <c r="N22" s="31"/>
      <c r="O22" s="31"/>
      <c r="P22" s="31"/>
      <c r="Q22" s="49"/>
    </row>
    <row r="23" spans="3:17" ht="12.75">
      <c r="C23" s="30"/>
      <c r="D23" s="31"/>
      <c r="E23" s="36"/>
      <c r="F23" s="31"/>
      <c r="G23" s="31" t="s">
        <v>482</v>
      </c>
      <c r="H23" s="31"/>
      <c r="I23" s="31">
        <f>SUM(I16:I22)</f>
        <v>1000</v>
      </c>
      <c r="J23" s="53">
        <f>SUM(J16:J22)</f>
        <v>681.8333333333333</v>
      </c>
      <c r="K23" s="39">
        <f t="shared" si="0"/>
        <v>0.68</v>
      </c>
      <c r="L23" s="31"/>
      <c r="M23" s="31"/>
      <c r="N23" s="31"/>
      <c r="O23" s="31"/>
      <c r="P23" s="31"/>
      <c r="Q23" s="49"/>
    </row>
    <row r="24" spans="3:17" ht="12.75">
      <c r="C24" s="30"/>
      <c r="D24" s="31"/>
      <c r="E24" s="36"/>
      <c r="F24" s="31"/>
      <c r="G24" s="31"/>
      <c r="H24" s="31"/>
      <c r="I24" s="31" t="s">
        <v>423</v>
      </c>
      <c r="J24" s="31"/>
      <c r="K24" s="31"/>
      <c r="L24" s="31"/>
      <c r="M24" s="31"/>
      <c r="N24" s="31"/>
      <c r="O24" s="31"/>
      <c r="P24" s="31"/>
      <c r="Q24" s="49"/>
    </row>
    <row r="25" spans="3:17" ht="12.75">
      <c r="C25" s="30"/>
      <c r="D25" s="35" t="s">
        <v>228</v>
      </c>
      <c r="E25" s="31"/>
      <c r="F25" s="31" t="s">
        <v>423</v>
      </c>
      <c r="G25" s="31"/>
      <c r="H25" s="31"/>
      <c r="I25" s="31"/>
      <c r="J25" s="31"/>
      <c r="K25" s="31"/>
      <c r="L25" s="31"/>
      <c r="M25" s="31"/>
      <c r="N25" s="31"/>
      <c r="O25" s="31"/>
      <c r="P25" s="31"/>
      <c r="Q25" s="49"/>
    </row>
    <row r="26" spans="3:17" ht="12.75">
      <c r="C26" s="30"/>
      <c r="D26" s="31"/>
      <c r="E26" s="31"/>
      <c r="F26" s="31"/>
      <c r="G26" s="31"/>
      <c r="H26" s="31"/>
      <c r="I26" s="31"/>
      <c r="J26" s="31"/>
      <c r="K26" s="31"/>
      <c r="L26" s="31"/>
      <c r="M26" s="31"/>
      <c r="N26" s="31"/>
      <c r="O26" s="31"/>
      <c r="P26" s="31"/>
      <c r="Q26" s="49"/>
    </row>
    <row r="27" spans="3:17" ht="12.75">
      <c r="C27" s="30"/>
      <c r="D27" s="31" t="s">
        <v>229</v>
      </c>
      <c r="E27" s="31"/>
      <c r="F27" s="31"/>
      <c r="G27" s="31"/>
      <c r="H27" s="31"/>
      <c r="I27" s="31"/>
      <c r="J27" s="31"/>
      <c r="K27" s="31"/>
      <c r="L27" s="31"/>
      <c r="M27" s="31"/>
      <c r="N27" s="31"/>
      <c r="O27" s="31"/>
      <c r="P27" s="31"/>
      <c r="Q27" s="49"/>
    </row>
    <row r="28" spans="3:17" ht="12.75">
      <c r="C28" s="30"/>
      <c r="D28" s="31"/>
      <c r="E28" s="31"/>
      <c r="F28" s="31"/>
      <c r="G28" s="31"/>
      <c r="H28" s="31"/>
      <c r="I28" s="31"/>
      <c r="J28" s="31"/>
      <c r="K28" s="31"/>
      <c r="L28" s="31"/>
      <c r="M28" s="31"/>
      <c r="N28" s="31"/>
      <c r="O28" s="31"/>
      <c r="P28" s="31"/>
      <c r="Q28" s="49"/>
    </row>
    <row r="29" spans="3:17" ht="12.75">
      <c r="C29" s="30"/>
      <c r="D29" s="65"/>
      <c r="E29" s="31" t="s">
        <v>231</v>
      </c>
      <c r="F29" s="31"/>
      <c r="G29" s="31"/>
      <c r="H29" s="31"/>
      <c r="I29" s="62">
        <v>0.7</v>
      </c>
      <c r="J29" s="62">
        <v>1</v>
      </c>
      <c r="K29" s="31"/>
      <c r="L29" s="31"/>
      <c r="M29" s="31"/>
      <c r="N29" s="31"/>
      <c r="O29" s="31"/>
      <c r="P29" s="31"/>
      <c r="Q29" s="49"/>
    </row>
    <row r="30" spans="3:17" ht="12.75">
      <c r="C30" s="30"/>
      <c r="D30" s="66"/>
      <c r="E30" s="31" t="s">
        <v>232</v>
      </c>
      <c r="F30" s="31"/>
      <c r="G30" s="31"/>
      <c r="H30" s="31"/>
      <c r="I30" s="62">
        <v>0.5</v>
      </c>
      <c r="J30" s="62">
        <v>0.69</v>
      </c>
      <c r="K30" s="31"/>
      <c r="L30" s="31"/>
      <c r="M30" s="31"/>
      <c r="N30" s="31"/>
      <c r="O30" s="31"/>
      <c r="P30" s="31"/>
      <c r="Q30" s="49"/>
    </row>
    <row r="31" spans="3:17" ht="12.75">
      <c r="C31" s="30"/>
      <c r="D31" s="67"/>
      <c r="E31" s="31" t="s">
        <v>233</v>
      </c>
      <c r="F31" s="31"/>
      <c r="G31" s="31"/>
      <c r="H31" s="31"/>
      <c r="I31" s="62">
        <v>0</v>
      </c>
      <c r="J31" s="62">
        <v>0.49</v>
      </c>
      <c r="K31" s="31"/>
      <c r="L31" s="31"/>
      <c r="M31" s="31"/>
      <c r="N31" s="31"/>
      <c r="O31" s="31"/>
      <c r="P31" s="31"/>
      <c r="Q31" s="49"/>
    </row>
    <row r="32" spans="3:17" ht="12.75">
      <c r="C32" s="30"/>
      <c r="D32" s="31"/>
      <c r="E32" s="31"/>
      <c r="F32" s="77" t="s">
        <v>234</v>
      </c>
      <c r="G32" s="31"/>
      <c r="H32" s="31"/>
      <c r="I32" s="31"/>
      <c r="J32" s="31"/>
      <c r="K32" s="31"/>
      <c r="L32" s="31"/>
      <c r="M32" s="31"/>
      <c r="N32" s="31"/>
      <c r="O32" s="31"/>
      <c r="P32" s="31"/>
      <c r="Q32" s="49"/>
    </row>
    <row r="33" spans="3:17" ht="12.75">
      <c r="C33" s="30"/>
      <c r="D33" s="31"/>
      <c r="E33" s="36"/>
      <c r="F33" s="31"/>
      <c r="G33" s="31"/>
      <c r="H33" s="31"/>
      <c r="I33" s="31"/>
      <c r="J33" s="31"/>
      <c r="K33" s="31"/>
      <c r="L33" s="31"/>
      <c r="M33" s="31"/>
      <c r="N33" s="31"/>
      <c r="O33" s="31"/>
      <c r="P33" s="31"/>
      <c r="Q33" s="49"/>
    </row>
    <row r="34" spans="3:17" ht="12.75">
      <c r="C34" s="30"/>
      <c r="D34" s="31"/>
      <c r="E34" s="36"/>
      <c r="F34" s="31"/>
      <c r="G34" s="31"/>
      <c r="H34" s="31"/>
      <c r="I34" s="31"/>
      <c r="J34" s="31"/>
      <c r="K34" s="31"/>
      <c r="L34" s="31"/>
      <c r="M34" s="31"/>
      <c r="N34" s="31"/>
      <c r="O34" s="31"/>
      <c r="P34" s="31"/>
      <c r="Q34" s="49"/>
    </row>
    <row r="35" spans="3:17" ht="12.75">
      <c r="C35" s="30"/>
      <c r="D35" s="31"/>
      <c r="E35" s="36"/>
      <c r="F35" s="31"/>
      <c r="G35" s="31"/>
      <c r="H35" s="31"/>
      <c r="I35" s="31"/>
      <c r="J35" s="31"/>
      <c r="K35" s="31"/>
      <c r="L35" s="31"/>
      <c r="M35" s="31"/>
      <c r="N35" s="31"/>
      <c r="O35" s="31"/>
      <c r="P35" s="31"/>
      <c r="Q35" s="49"/>
    </row>
    <row r="36" spans="3:17" ht="12.75">
      <c r="C36" s="30"/>
      <c r="D36" s="31"/>
      <c r="E36" s="36"/>
      <c r="F36" s="31"/>
      <c r="G36" s="31"/>
      <c r="H36" s="31"/>
      <c r="I36" s="31"/>
      <c r="J36" s="31"/>
      <c r="K36" s="31"/>
      <c r="L36" s="31"/>
      <c r="M36" s="31"/>
      <c r="N36" s="31"/>
      <c r="O36" s="31"/>
      <c r="P36" s="31"/>
      <c r="Q36" s="49"/>
    </row>
    <row r="37" spans="3:17" ht="12.75">
      <c r="C37" s="30"/>
      <c r="D37" s="31"/>
      <c r="E37" s="36"/>
      <c r="F37" s="31"/>
      <c r="G37" s="31"/>
      <c r="H37" s="31"/>
      <c r="I37" s="31"/>
      <c r="J37" s="31"/>
      <c r="K37" s="31"/>
      <c r="L37" s="31"/>
      <c r="M37" s="31"/>
      <c r="N37" s="31"/>
      <c r="O37" s="31"/>
      <c r="P37" s="31"/>
      <c r="Q37" s="49"/>
    </row>
    <row r="38" spans="3:17" ht="12.75">
      <c r="C38" s="30"/>
      <c r="D38" s="31"/>
      <c r="E38" s="36"/>
      <c r="F38" s="31"/>
      <c r="G38" s="31"/>
      <c r="H38" s="31"/>
      <c r="I38" s="31"/>
      <c r="J38" s="31"/>
      <c r="K38" s="31"/>
      <c r="L38" s="31"/>
      <c r="M38" s="31"/>
      <c r="N38" s="31"/>
      <c r="O38" s="31"/>
      <c r="P38" s="31"/>
      <c r="Q38" s="49"/>
    </row>
    <row r="39" spans="3:17" ht="12.75">
      <c r="C39" s="30"/>
      <c r="D39" s="31"/>
      <c r="E39" s="36"/>
      <c r="F39" s="31"/>
      <c r="G39" s="31"/>
      <c r="H39" s="31"/>
      <c r="I39" s="31"/>
      <c r="J39" s="31"/>
      <c r="K39" s="31"/>
      <c r="L39" s="31"/>
      <c r="M39" s="31"/>
      <c r="N39" s="31"/>
      <c r="O39" s="31"/>
      <c r="P39" s="31"/>
      <c r="Q39" s="49"/>
    </row>
    <row r="40" spans="3:17" ht="12.75">
      <c r="C40" s="30"/>
      <c r="D40" s="31"/>
      <c r="E40" s="36"/>
      <c r="F40" s="31"/>
      <c r="G40" s="31"/>
      <c r="H40" s="31"/>
      <c r="I40" s="31"/>
      <c r="J40" s="31"/>
      <c r="K40" s="31"/>
      <c r="L40" s="31"/>
      <c r="M40" s="31"/>
      <c r="N40" s="31"/>
      <c r="O40" s="31"/>
      <c r="P40" s="31"/>
      <c r="Q40" s="49"/>
    </row>
    <row r="41" spans="3:17" ht="12.75">
      <c r="C41" s="30"/>
      <c r="D41" s="31"/>
      <c r="E41" s="36"/>
      <c r="F41" s="31"/>
      <c r="G41" s="31"/>
      <c r="H41" s="31"/>
      <c r="I41" s="31"/>
      <c r="J41" s="31"/>
      <c r="K41" s="31"/>
      <c r="L41" s="31"/>
      <c r="M41" s="31"/>
      <c r="N41" s="31"/>
      <c r="O41" s="31"/>
      <c r="P41" s="31"/>
      <c r="Q41" s="49"/>
    </row>
    <row r="42" spans="3:17" ht="12.75">
      <c r="C42" s="30"/>
      <c r="D42" s="31"/>
      <c r="E42" s="36"/>
      <c r="F42" s="31"/>
      <c r="G42" s="31"/>
      <c r="H42" s="31"/>
      <c r="I42" s="31"/>
      <c r="J42" s="31"/>
      <c r="K42" s="31"/>
      <c r="L42" s="31"/>
      <c r="M42" s="31"/>
      <c r="N42" s="31"/>
      <c r="O42" s="31"/>
      <c r="P42" s="31"/>
      <c r="Q42" s="49"/>
    </row>
    <row r="43" spans="3:17" ht="12.75">
      <c r="C43" s="30"/>
      <c r="D43" s="31"/>
      <c r="E43" s="36"/>
      <c r="F43" s="31"/>
      <c r="G43" s="31"/>
      <c r="H43" s="31"/>
      <c r="I43" s="31"/>
      <c r="J43" s="31"/>
      <c r="K43" s="31"/>
      <c r="L43" s="31"/>
      <c r="M43" s="31"/>
      <c r="N43" s="31"/>
      <c r="O43" s="31"/>
      <c r="P43" s="31"/>
      <c r="Q43" s="49"/>
    </row>
    <row r="44" spans="3:17" ht="12.75">
      <c r="C44" s="30"/>
      <c r="D44" s="31"/>
      <c r="E44" s="36"/>
      <c r="F44" s="31"/>
      <c r="G44" s="31"/>
      <c r="H44" s="31"/>
      <c r="I44" s="31"/>
      <c r="J44" s="31"/>
      <c r="K44" s="31"/>
      <c r="L44" s="31"/>
      <c r="M44" s="31"/>
      <c r="N44" s="31"/>
      <c r="O44" s="31"/>
      <c r="P44" s="31"/>
      <c r="Q44" s="49"/>
    </row>
    <row r="45" spans="3:17" ht="12.75">
      <c r="C45" s="30"/>
      <c r="D45" s="31"/>
      <c r="E45" s="36"/>
      <c r="F45" s="31"/>
      <c r="G45" s="31"/>
      <c r="H45" s="31"/>
      <c r="I45" s="31"/>
      <c r="J45" s="31"/>
      <c r="K45" s="31"/>
      <c r="L45" s="31"/>
      <c r="M45" s="31"/>
      <c r="N45" s="31"/>
      <c r="O45" s="31"/>
      <c r="P45" s="31"/>
      <c r="Q45" s="49"/>
    </row>
    <row r="46" spans="3:17" ht="12.75">
      <c r="C46" s="30"/>
      <c r="D46" s="31"/>
      <c r="E46" s="31"/>
      <c r="F46" s="31"/>
      <c r="G46" s="31"/>
      <c r="H46" s="31"/>
      <c r="I46" s="31"/>
      <c r="J46" s="31"/>
      <c r="K46" s="31"/>
      <c r="L46" s="31"/>
      <c r="M46" s="31"/>
      <c r="N46" s="31"/>
      <c r="O46" s="31"/>
      <c r="P46" s="31"/>
      <c r="Q46" s="49"/>
    </row>
    <row r="47" spans="3:17" ht="12.75">
      <c r="C47" s="30"/>
      <c r="D47" s="31"/>
      <c r="E47" s="31"/>
      <c r="F47" s="31"/>
      <c r="G47" s="31"/>
      <c r="H47" s="31"/>
      <c r="I47" s="31"/>
      <c r="J47" s="31"/>
      <c r="K47" s="31"/>
      <c r="L47" s="31"/>
      <c r="M47" s="31"/>
      <c r="N47" s="31"/>
      <c r="O47" s="31"/>
      <c r="P47" s="31"/>
      <c r="Q47" s="49"/>
    </row>
    <row r="48" spans="3:17" ht="12.75">
      <c r="C48" s="30"/>
      <c r="D48" s="31"/>
      <c r="E48" s="31"/>
      <c r="F48" s="31"/>
      <c r="G48" s="31"/>
      <c r="H48" s="31"/>
      <c r="I48" s="31"/>
      <c r="J48" s="31"/>
      <c r="K48" s="31"/>
      <c r="L48" s="31"/>
      <c r="M48" s="31"/>
      <c r="N48" s="31"/>
      <c r="O48" s="31"/>
      <c r="P48" s="31"/>
      <c r="Q48" s="49"/>
    </row>
    <row r="49" spans="3:17" ht="12.75">
      <c r="C49" s="30"/>
      <c r="D49" s="31"/>
      <c r="E49" s="31"/>
      <c r="F49" s="31"/>
      <c r="G49" s="31"/>
      <c r="H49" s="31"/>
      <c r="I49" s="31"/>
      <c r="J49" s="31"/>
      <c r="K49" s="31"/>
      <c r="L49" s="31"/>
      <c r="M49" s="31"/>
      <c r="N49" s="31"/>
      <c r="O49" s="31"/>
      <c r="P49" s="31"/>
      <c r="Q49" s="49"/>
    </row>
    <row r="50" spans="3:17" ht="12.75">
      <c r="C50" s="30"/>
      <c r="D50" s="31"/>
      <c r="E50" s="31"/>
      <c r="F50" s="31"/>
      <c r="G50" s="31"/>
      <c r="H50" s="31"/>
      <c r="I50" s="31"/>
      <c r="J50" s="31"/>
      <c r="K50" s="31"/>
      <c r="L50" s="31"/>
      <c r="M50" s="31"/>
      <c r="N50" s="31"/>
      <c r="O50" s="31"/>
      <c r="P50" s="31"/>
      <c r="Q50" s="49"/>
    </row>
    <row r="51" spans="3:17" ht="12.75">
      <c r="C51" s="30"/>
      <c r="D51" s="31"/>
      <c r="E51" s="31"/>
      <c r="F51" s="31"/>
      <c r="G51" s="31"/>
      <c r="H51" s="31"/>
      <c r="I51" s="31"/>
      <c r="J51" s="31"/>
      <c r="K51" s="31"/>
      <c r="L51" s="31"/>
      <c r="M51" s="31"/>
      <c r="N51" s="31"/>
      <c r="O51" s="31"/>
      <c r="P51" s="31"/>
      <c r="Q51" s="49"/>
    </row>
    <row r="52" spans="3:17" ht="12.75">
      <c r="C52" s="30"/>
      <c r="D52" s="31"/>
      <c r="E52" s="31"/>
      <c r="F52" s="31"/>
      <c r="G52" s="31"/>
      <c r="H52" s="31"/>
      <c r="I52" s="31"/>
      <c r="J52" s="31"/>
      <c r="K52" s="31"/>
      <c r="L52" s="31"/>
      <c r="M52" s="31"/>
      <c r="N52" s="31"/>
      <c r="O52" s="31"/>
      <c r="P52" s="31"/>
      <c r="Q52" s="49"/>
    </row>
    <row r="53" spans="3:17" ht="12.75">
      <c r="C53" s="30"/>
      <c r="D53" s="31"/>
      <c r="E53" s="31"/>
      <c r="F53" s="31"/>
      <c r="G53" s="31"/>
      <c r="H53" s="31"/>
      <c r="I53" s="31"/>
      <c r="J53" s="31"/>
      <c r="K53" s="31"/>
      <c r="L53" s="31"/>
      <c r="M53" s="31"/>
      <c r="N53" s="31"/>
      <c r="O53" s="31"/>
      <c r="P53" s="31"/>
      <c r="Q53" s="49"/>
    </row>
    <row r="54" spans="3:17" ht="12.75">
      <c r="C54" s="30"/>
      <c r="D54" s="31"/>
      <c r="E54" s="31"/>
      <c r="F54" s="31"/>
      <c r="G54" s="31"/>
      <c r="H54" s="31"/>
      <c r="I54" s="31"/>
      <c r="J54" s="31"/>
      <c r="K54" s="31"/>
      <c r="L54" s="31"/>
      <c r="M54" s="31"/>
      <c r="N54" s="31"/>
      <c r="O54" s="31"/>
      <c r="P54" s="31"/>
      <c r="Q54" s="49"/>
    </row>
    <row r="55" spans="3:17" ht="12.75">
      <c r="C55" s="30"/>
      <c r="D55" s="31"/>
      <c r="E55" s="31"/>
      <c r="F55" s="31"/>
      <c r="G55" s="31"/>
      <c r="H55" s="31"/>
      <c r="I55" s="31"/>
      <c r="J55" s="31"/>
      <c r="K55" s="31"/>
      <c r="L55" s="31"/>
      <c r="M55" s="31"/>
      <c r="N55" s="31"/>
      <c r="O55" s="31"/>
      <c r="P55" s="31"/>
      <c r="Q55" s="49"/>
    </row>
    <row r="56" spans="3:17" ht="12.75">
      <c r="C56" s="30"/>
      <c r="D56" s="31"/>
      <c r="E56" s="31"/>
      <c r="F56" s="31"/>
      <c r="G56" s="31"/>
      <c r="H56" s="31"/>
      <c r="I56" s="31"/>
      <c r="J56" s="31"/>
      <c r="K56" s="31"/>
      <c r="L56" s="31"/>
      <c r="M56" s="31"/>
      <c r="N56" s="31"/>
      <c r="O56" s="31"/>
      <c r="P56" s="31"/>
      <c r="Q56" s="49"/>
    </row>
    <row r="57" spans="3:17" ht="12.75">
      <c r="C57" s="30"/>
      <c r="D57" s="31"/>
      <c r="E57" s="31"/>
      <c r="F57" s="31"/>
      <c r="G57" s="31"/>
      <c r="H57" s="31"/>
      <c r="I57" s="31"/>
      <c r="J57" s="31"/>
      <c r="K57" s="31"/>
      <c r="L57" s="31"/>
      <c r="M57" s="31"/>
      <c r="N57" s="31"/>
      <c r="O57" s="31"/>
      <c r="P57" s="31"/>
      <c r="Q57" s="49"/>
    </row>
    <row r="58" spans="3:17" ht="12.75">
      <c r="C58" s="30"/>
      <c r="D58" s="31"/>
      <c r="E58" s="31"/>
      <c r="F58" s="31"/>
      <c r="G58" s="31"/>
      <c r="H58" s="31"/>
      <c r="I58" s="31"/>
      <c r="J58" s="31"/>
      <c r="K58" s="31"/>
      <c r="L58" s="31"/>
      <c r="M58" s="31"/>
      <c r="N58" s="31"/>
      <c r="O58" s="31"/>
      <c r="P58" s="31"/>
      <c r="Q58" s="49"/>
    </row>
    <row r="59" spans="3:17" ht="12.75">
      <c r="C59" s="30"/>
      <c r="D59" s="31"/>
      <c r="E59" s="31"/>
      <c r="F59" s="31"/>
      <c r="G59" s="31"/>
      <c r="H59" s="31"/>
      <c r="I59" s="31"/>
      <c r="J59" s="31"/>
      <c r="K59" s="31"/>
      <c r="L59" s="31"/>
      <c r="M59" s="31"/>
      <c r="N59" s="31"/>
      <c r="O59" s="31"/>
      <c r="P59" s="31"/>
      <c r="Q59" s="49"/>
    </row>
    <row r="60" spans="3:17" ht="13.5" thickBot="1">
      <c r="C60" s="40"/>
      <c r="D60" s="41"/>
      <c r="E60" s="41"/>
      <c r="F60" s="41"/>
      <c r="G60" s="41"/>
      <c r="H60" s="41"/>
      <c r="I60" s="41"/>
      <c r="J60" s="41"/>
      <c r="K60" s="41"/>
      <c r="L60" s="41"/>
      <c r="M60" s="41"/>
      <c r="N60" s="41"/>
      <c r="O60" s="41"/>
      <c r="P60" s="41"/>
      <c r="Q60" s="64"/>
    </row>
    <row r="61" ht="13.5" thickTop="1"/>
  </sheetData>
  <conditionalFormatting sqref="K16:K23">
    <cfRule type="cellIs" priority="1" dxfId="0" operator="between" stopIfTrue="1">
      <formula>$I$29</formula>
      <formula>$J$29</formula>
    </cfRule>
    <cfRule type="cellIs" priority="2" dxfId="1" operator="between" stopIfTrue="1">
      <formula>$I$30</formula>
      <formula>$J$30</formula>
    </cfRule>
    <cfRule type="cellIs" priority="3" dxfId="2" operator="between" stopIfTrue="1">
      <formula>$I$31</formula>
      <formula>$J$31</formula>
    </cfRule>
  </conditionalFormatting>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Vickers</dc:creator>
  <cp:keywords/>
  <dc:description/>
  <cp:lastModifiedBy>Track Tasks in Outlook</cp:lastModifiedBy>
  <dcterms:created xsi:type="dcterms:W3CDTF">2002-04-24T14:01:20Z</dcterms:created>
  <dcterms:modified xsi:type="dcterms:W3CDTF">2004-07-16T15:19:15Z</dcterms:modified>
  <cp:category/>
  <cp:version/>
  <cp:contentType/>
  <cp:contentStatus/>
</cp:coreProperties>
</file>